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28" documentId="13_ncr:1_{F6CB121F-512D-4AA6-A0C1-0FB36C537598}" xr6:coauthVersionLast="47" xr6:coauthVersionMax="47" xr10:uidLastSave="{C99886DF-1AD9-4268-8122-DF649242B88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<sst xmlns="http://schemas.openxmlformats.org/spreadsheetml/2006/main" count="179036" uniqueCount="39111">
  <si>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</si>
  <si>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</si>
  <si>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</si>
  <si>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</si>
  <si>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</si>
  <si>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</si>
  <si>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</si>
  <si>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</si>
  <si>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</si>
  <si>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</si>
  <si>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</si>
  <si>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</si>
  <si>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</si>
  <si>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</si>
  <si>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</si>
  <si>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</si>
  <si>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</si>
  <si>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</si>
  <si>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</si>
  <si>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</si>
  <si>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</si>
  <si>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</si>
  <si>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</si>
  <si>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</si>
  <si>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</si>
  <si>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</si>
  <si>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</si>
  <si>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</si>
  <si>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</si>
  <si>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</si>
  <si>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</si>
  <si>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</si>
  <si>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</si>
  <si>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</si>
  <si>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</si>
  <si>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</si>
  <si>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</si>
  <si>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</si>
  <si>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</si>
  <si>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</si>
  <si>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</si>
  <si>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</si>
  <si>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</si>
  <si>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</si>
  <si>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</si>
  <si>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</si>
  <si>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</si>
  <si>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</si>
  <si>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</si>
  <si>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</si>
  <si>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</si>
  <si>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</si>
  <si>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</si>
  <si>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</si>
  <si>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</si>
  <si>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</si>
  <si>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</si>
  <si>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</si>
  <si>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</si>
  <si>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</si>
  <si>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</si>
  <si>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</si>
  <si>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</si>
  <si>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</si>
  <si>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</si>
  <si>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</si>
  <si>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</si>
  <si>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</si>
  <si>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</si>
  <si>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</si>
  <si>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</si>
  <si>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</si>
  <si>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</si>
  <si>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</si>
  <si>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</si>
  <si>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</si>
  <si>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</si>
  <si>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</si>
  <si>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</si>
  <si>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</si>
  <si>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</si>
  <si>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</si>
  <si>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</si>
  <si>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</si>
  <si>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</si>
  <si>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</si>
  <si>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</si>
  <si>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</si>
  <si>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</si>
  <si>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</si>
  <si>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</si>
  <si>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</si>
  <si>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</si>
  <si>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</si>
  <si>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</si>
  <si>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</si>
  <si>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</si>
  <si>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</si>
  <si>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</si>
  <si>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</si>
  <si>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</si>
  <si>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</si>
  <si>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</si>
  <si>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</si>
  <si>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</si>
  <si>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</si>
  <si>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</si>
  <si>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</si>
  <si>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</si>
  <si>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</si>
  <si>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</si>
  <si>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</si>
  <si>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</si>
  <si>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</si>
  <si>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</si>
  <si>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</si>
  <si>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</si>
  <si>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</si>
  <si>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</si>
  <si>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</si>
  <si>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</si>
  <si>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</si>
  <si>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</si>
  <si>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</si>
  <si>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</si>
  <si>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</si>
  <si>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</si>
  <si>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</si>
  <si>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</si>
  <si>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</si>
  <si>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</si>
  <si>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</si>
  <si>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</si>
  <si>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</si>
  <si>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</si>
  <si>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</si>
  <si>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</si>
  <si>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</si>
  <si>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</si>
  <si>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</si>
  <si>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</si>
  <si>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</si>
  <si>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</si>
  <si>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</si>
  <si>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</si>
  <si>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</si>
  <si>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</si>
  <si>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</si>
  <si>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</si>
  <si>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</si>
  <si>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</si>
  <si>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</si>
  <si>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</si>
  <si>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</si>
  <si>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</si>
  <si>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</si>
  <si>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</si>
  <si>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</si>
  <si>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</si>
  <si>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</si>
  <si>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</si>
  <si>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</si>
  <si>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</si>
  <si>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</si>
  <si>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</si>
  <si>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</si>
  <si>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</si>
  <si>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</si>
  <si>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</si>
  <si>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</si>
  <si>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</si>
  <si>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</si>
  <si>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</si>
  <si>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</si>
  <si>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</si>
  <si>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</si>
  <si>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</si>
  <si>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</si>
  <si>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</si>
  <si>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</si>
  <si>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</si>
  <si>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</si>
  <si>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</si>
  <si>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</si>
  <si>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</si>
  <si>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</si>
  <si>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</si>
  <si>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</si>
  <si>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</si>
  <si>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</si>
  <si>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</si>
  <si>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</si>
  <si>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</si>
  <si>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</si>
  <si>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</si>
  <si>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</si>
  <si>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</si>
  <si>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</si>
  <si>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</si>
  <si>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</si>
  <si>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</si>
  <si>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</si>
  <si>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</si>
  <si>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</si>
  <si>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</si>
  <si>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</si>
  <si>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</si>
  <si>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</si>
  <si>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</si>
  <si>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</si>
  <si>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</si>
  <si>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</si>
  <si>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</si>
  <si>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</si>
  <si>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</si>
  <si>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</si>
  <si>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</si>
  <si>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</si>
  <si>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</si>
  <si>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</si>
  <si>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</si>
  <si>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</si>
  <si>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</si>
  <si>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</si>
  <si>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</si>
  <si>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</si>
  <si>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</si>
  <si>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</si>
  <si>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</si>
  <si>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</si>
  <si>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</si>
  <si>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</si>
  <si>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</si>
  <si>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</si>
  <si>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</si>
  <si>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</si>
  <si>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</si>
  <si>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</si>
  <si>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</si>
  <si>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</si>
  <si>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</si>
  <si>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</si>
  <si>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</si>
  <si>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</si>
  <si>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</si>
  <si>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</si>
  <si>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</si>
  <si>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</si>
  <si>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</si>
  <si>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</si>
  <si>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</si>
  <si>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</si>
  <si>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</si>
  <si>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</si>
  <si>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</si>
  <si>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</si>
  <si>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</si>
  <si>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</si>
  <si>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</si>
  <si>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</si>
  <si>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</si>
  <si>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</si>
  <si>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</si>
  <si>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</si>
  <si>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</si>
  <si>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</si>
  <si>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</si>
  <si>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</si>
  <si>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</si>
  <si>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</si>
  <si>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</si>
  <si>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</si>
  <si>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</si>
  <si>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</si>
  <si>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</si>
  <si>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</si>
  <si>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</si>
  <si>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</si>
  <si>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</si>
  <si>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</si>
  <si>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</si>
  <si>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</si>
  <si>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</si>
  <si>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</si>
  <si>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</si>
  <si>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</si>
  <si>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</si>
  <si>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</si>
  <si>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</si>
  <si>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</si>
  <si>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</si>
  <si>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</si>
  <si>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</si>
  <si>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</si>
  <si>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</si>
  <si>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</si>
  <si>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</si>
  <si>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</si>
  <si>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</si>
  <si>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</si>
  <si>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</si>
  <si>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</si>
  <si>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</si>
  <si>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</si>
  <si>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</si>
  <si>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</si>
  <si>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</si>
  <si>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</si>
  <si>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</si>
  <si>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</si>
  <si>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</si>
  <si>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</si>
  <si>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</si>
  <si>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</si>
  <si>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</si>
  <si>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</si>
  <si>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</si>
  <si>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</si>
  <si>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</si>
  <si>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</si>
  <si>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</si>
  <si>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</si>
  <si>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</si>
  <si>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</si>
  <si>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</si>
  <si>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</si>
  <si>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</si>
  <si>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</si>
  <si>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</si>
  <si>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</si>
  <si>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</si>
  <si>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</si>
  <si>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</si>
  <si>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</si>
  <si>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</si>
  <si>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</si>
  <si>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</si>
  <si>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</si>
  <si>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</si>
  <si>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</si>
  <si>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</si>
  <si>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</si>
  <si>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</si>
  <si>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</si>
  <si>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</si>
  <si>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</si>
  <si>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</si>
  <si>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</si>
  <si>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</si>
  <si>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</si>
  <si>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</si>
  <si>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</si>
  <si>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</si>
  <si>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</si>
  <si>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</si>
  <si>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</si>
  <si>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</si>
  <si>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</si>
  <si>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</si>
  <si>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</si>
  <si>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</si>
  <si>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</si>
  <si>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</si>
  <si>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</si>
  <si>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</si>
  <si>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</si>
  <si>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</si>
  <si>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</si>
  <si>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</si>
  <si>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</si>
  <si>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</si>
  <si>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</si>
  <si>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</si>
  <si>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</si>
  <si>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</si>
  <si>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</si>
  <si>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</si>
  <si>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</si>
  <si>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</si>
  <si>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</si>
  <si>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</si>
  <si>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</si>
  <si>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</si>
  <si>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</si>
  <si>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</si>
  <si>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</si>
  <si>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</si>
  <si>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</si>
  <si>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</si>
  <si>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</si>
  <si>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</si>
  <si>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</si>
  <si>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</si>
  <si>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</si>
  <si>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</si>
  <si>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</si>
  <si>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</si>
  <si>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</si>
  <si>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</si>
  <si>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</si>
  <si>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</si>
  <si>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</si>
  <si>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</si>
  <si>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</si>
  <si>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</si>
  <si>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</si>
  <si>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</si>
  <si>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</si>
  <si>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</si>
  <si>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</si>
  <si>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</si>
  <si>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</si>
  <si>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</si>
  <si>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</si>
  <si>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</si>
  <si>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</si>
  <si>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</si>
  <si>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</si>
  <si>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</si>
  <si>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</si>
  <si>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</si>
  <si>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</si>
  <si>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</si>
  <si>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</si>
  <si>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</si>
  <si>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</si>
  <si>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</si>
  <si>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</si>
  <si>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</si>
  <si>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</si>
  <si>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</si>
  <si>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</si>
  <si>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</si>
  <si>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</si>
  <si>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</si>
  <si>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</si>
  <si>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</si>
  <si>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</si>
  <si>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</si>
  <si>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</si>
  <si>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</si>
  <si>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</si>
  <si>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</si>
  <si>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</si>
  <si>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</si>
  <si>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</si>
  <si>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</si>
  <si>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</si>
  <si>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</si>
  <si>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</si>
  <si>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</si>
  <si>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</si>
  <si>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</si>
  <si>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</si>
  <si>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</si>
  <si>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</si>
  <si>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</si>
  <si>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</si>
  <si>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</si>
  <si>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</si>
  <si>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</si>
  <si>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</si>
  <si>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</si>
  <si>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</si>
  <si>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</si>
  <si>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</si>
  <si>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</si>
  <si>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</si>
  <si>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</si>
  <si>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</si>
  <si>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</si>
  <si>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</si>
  <si>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</si>
  <si>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</si>
  <si>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</si>
  <si>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</si>
  <si>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</si>
  <si>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</si>
  <si>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</si>
  <si>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</si>
  <si>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</si>
  <si>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</si>
  <si>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</si>
  <si>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</si>
  <si>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</si>
  <si>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</si>
  <si>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</si>
  <si>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</si>
  <si>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</si>
  <si>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</si>
  <si>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</si>
  <si>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</si>
  <si>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</si>
  <si>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</si>
  <si>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</si>
  <si>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</si>
  <si>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</si>
  <si>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</si>
  <si>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</si>
  <si>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</si>
  <si>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</si>
  <si>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</si>
  <si>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</si>
  <si>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</si>
  <si>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</si>
  <si>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</si>
  <si>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</si>
  <si>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</si>
  <si>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</si>
  <si>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</si>
  <si>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</si>
  <si>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</si>
  <si>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</si>
  <si>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</si>
  <si>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</si>
  <si>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</si>
  <si>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</si>
  <si>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</si>
  <si>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</si>
  <si>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</si>
  <si>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</si>
  <si>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</si>
  <si>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</si>
  <si>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</si>
  <si>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</si>
  <si>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</si>
  <si>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</si>
  <si>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</si>
  <si>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</si>
  <si>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</si>
  <si>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</si>
  <si>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</si>
  <si>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</si>
  <si>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</si>
  <si>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</si>
  <si>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</si>
  <si>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</si>
  <si>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</si>
  <si>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</si>
  <si>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</si>
  <si>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</si>
  <si>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</si>
  <si>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</si>
  <si>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</si>
  <si>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</si>
  <si>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</si>
  <si>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</si>
  <si>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</si>
  <si>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</si>
  <si>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</si>
  <si>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</si>
  <si>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</si>
  <si>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</si>
  <si>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</si>
  <si>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</si>
  <si>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</si>
  <si>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</si>
  <si>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</si>
  <si>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</si>
  <si>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</si>
  <si>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</si>
  <si>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</si>
  <si>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</si>
  <si>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</si>
  <si>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</si>
  <si>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</si>
  <si>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</si>
  <si>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</si>
  <si>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</si>
  <si>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</si>
  <si>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</si>
  <si>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</si>
  <si>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</si>
  <si>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</si>
  <si>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</si>
  <si>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</si>
  <si>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</si>
  <si>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</si>
  <si>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</si>
  <si>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</si>
  <si>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</si>
  <si>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</si>
  <si>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</si>
  <si>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</si>
  <si>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</si>
  <si>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</si>
  <si>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</si>
  <si>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</si>
  <si>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</si>
  <si>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</si>
  <si>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</si>
  <si>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</si>
  <si>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</si>
  <si>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</si>
  <si>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</si>
  <si>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</si>
  <si>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</si>
  <si>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</si>
  <si>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</si>
  <si>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</si>
  <si>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</si>
  <si>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</si>
  <si>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</si>
  <si>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</si>
  <si>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</si>
  <si>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</si>
  <si>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</si>
  <si>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</si>
  <si>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</si>
  <si>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</si>
  <si>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</si>
  <si>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</si>
  <si>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</si>
  <si>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</si>
  <si>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</si>
  <si>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</si>
  <si>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</si>
  <si>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</si>
  <si>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</si>
  <si>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</si>
  <si>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</si>
  <si>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</si>
  <si>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</si>
  <si>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</si>
  <si>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</si>
  <si>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</si>
  <si>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</si>
  <si>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</si>
  <si>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</si>
  <si>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</si>
  <si>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</si>
  <si>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</si>
  <si>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</si>
  <si>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</si>
  <si>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</si>
  <si>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</si>
  <si>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</si>
  <si>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</si>
  <si>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</si>
  <si>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</si>
  <si>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</si>
  <si>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</si>
  <si>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</si>
  <si>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</si>
  <si>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</si>
  <si>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</si>
  <si>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</si>
  <si>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</si>
  <si>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</si>
  <si>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</si>
  <si>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</si>
  <si>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</si>
  <si>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</si>
  <si>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</si>
  <si>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</si>
  <si>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</si>
  <si>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</si>
  <si>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</si>
  <si>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</si>
  <si>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</si>
  <si>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</si>
  <si>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</si>
  <si>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</si>
  <si>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</si>
  <si>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</si>
  <si>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</si>
  <si>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</si>
  <si>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</si>
  <si>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</si>
  <si>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</si>
  <si>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</si>
  <si>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</si>
  <si>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</si>
  <si>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</si>
  <si>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</si>
  <si>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</si>
  <si>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</si>
  <si>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</si>
  <si>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</si>
  <si>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</si>
  <si>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</si>
  <si>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</si>
  <si>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</si>
  <si>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</si>
  <si>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</si>
  <si>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</si>
  <si>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</si>
  <si>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</si>
  <si>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</si>
  <si>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</si>
  <si>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</si>
  <si>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</si>
  <si>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</si>
  <si>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</si>
  <si>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</si>
  <si>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</si>
  <si>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</si>
  <si>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</si>
  <si>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</si>
  <si>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</si>
  <si>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</si>
  <si>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</si>
  <si>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</si>
  <si>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</si>
  <si>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</si>
  <si>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</si>
  <si>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</si>
  <si>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</si>
  <si>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</si>
  <si>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</si>
  <si>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</si>
  <si>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</si>
  <si>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</si>
  <si>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</si>
  <si>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</si>
  <si>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</si>
  <si>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</si>
  <si>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</si>
  <si>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</si>
  <si>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</si>
  <si>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</si>
  <si>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</si>
  <si>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</si>
  <si>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</si>
  <si>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</si>
  <si>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</si>
  <si>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</si>
  <si>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</si>
  <si>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</si>
  <si>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</si>
  <si>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</si>
  <si>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</si>
  <si>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</si>
  <si>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</si>
  <si>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</si>
  <si>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</si>
  <si>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</si>
  <si>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</si>
  <si>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</si>
  <si>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</si>
  <si>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</si>
  <si>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</si>
  <si>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</si>
  <si>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</si>
  <si>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</si>
  <si>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</si>
  <si>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</si>
  <si>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</si>
  <si>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</si>
  <si>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</si>
  <si>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</si>
  <si>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</si>
  <si>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</si>
  <si>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</si>
  <si>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</si>
  <si>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</si>
  <si>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</si>
  <si>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</si>
  <si>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</si>
  <si>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</si>
  <si>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</si>
  <si>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</si>
  <si>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</si>
  <si>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</si>
  <si>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</si>
  <si>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</si>
  <si>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</si>
  <si>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</si>
  <si>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</si>
  <si>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</si>
  <si>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</si>
  <si>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</si>
  <si>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</si>
  <si>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</si>
  <si>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</si>
  <si>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</si>
  <si>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</si>
  <si>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</si>
  <si>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</si>
  <si>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</si>
  <si>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</si>
  <si>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</si>
  <si>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</si>
  <si>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</si>
  <si>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</si>
  <si>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</si>
  <si>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</si>
  <si>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</si>
  <si>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</si>
  <si>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</si>
  <si>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</si>
  <si>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</si>
  <si>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</si>
  <si>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</si>
  <si>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</si>
  <si>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</si>
  <si>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</si>
  <si>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</si>
  <si>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</si>
  <si>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</si>
  <si>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</si>
  <si>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</si>
  <si>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</si>
  <si>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</si>
  <si>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</si>
  <si>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</si>
  <si>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</si>
  <si>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</si>
  <si>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</si>
  <si>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</si>
  <si>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</si>
  <si>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</si>
  <si>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</si>
  <si>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</si>
  <si>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</si>
  <si>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</si>
  <si>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</si>
  <si>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</si>
  <si>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</si>
  <si>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</si>
  <si>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</si>
  <si>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</si>
  <si>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</si>
  <si>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</si>
  <si>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</si>
  <si>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</si>
  <si>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</si>
  <si>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</si>
  <si>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</si>
  <si>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</si>
  <si>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</si>
  <si>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</si>
  <si>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</si>
  <si>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</si>
  <si>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</si>
  <si>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</si>
  <si>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</si>
  <si>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</si>
  <si>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</si>
  <si>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</si>
  <si>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</si>
  <si>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</si>
  <si>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</si>
  <si>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</si>
  <si>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</si>
  <si>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</si>
  <si>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</si>
  <si>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</si>
  <si>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</si>
  <si>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</si>
  <si>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</si>
  <si>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</si>
  <si>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</si>
  <si>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</si>
  <si>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</si>
  <si>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</si>
  <si>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</si>
  <si>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</si>
  <si>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</si>
  <si>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</si>
  <si>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</si>
  <si>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</si>
  <si>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</si>
  <si>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</si>
  <si>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</si>
  <si>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</si>
  <si>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</si>
  <si>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</si>
  <si>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</si>
  <si>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</si>
  <si>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</si>
  <si>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</si>
  <si>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</si>
  <si>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</si>
  <si>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</si>
  <si>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</si>
  <si>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</si>
  <si>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</si>
  <si>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</si>
  <si>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</si>
  <si>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</si>
  <si>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</si>
  <si>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</si>
  <si>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</si>
  <si>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</si>
  <si>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</si>
  <si>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</si>
  <si>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</si>
  <si>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</si>
  <si>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</si>
  <si>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</si>
  <si>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</si>
  <si>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</si>
  <si>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</si>
  <si>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</si>
  <si>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</si>
  <si>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</si>
  <si>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</si>
  <si>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</si>
  <si>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</si>
  <si>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</si>
  <si>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</si>
  <si>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</si>
  <si>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</si>
  <si>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</si>
  <si>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</si>
  <si>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</si>
  <si>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</si>
  <si>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</si>
  <si>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</si>
  <si>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</si>
  <si>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</si>
  <si>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</si>
  <si>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</si>
  <si>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</si>
  <si>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</si>
  <si>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</si>
  <si>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</si>
  <si>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</si>
  <si>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</si>
  <si>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</si>
  <si>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</si>
  <si>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</si>
  <si>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</si>
  <si>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</si>
  <si>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</si>
  <si>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</si>
  <si>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</si>
  <si>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</si>
  <si>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</si>
  <si>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</si>
  <si>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</si>
  <si>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</si>
  <si>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</si>
  <si>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</si>
  <si>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</si>
  <si>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</si>
  <si>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</si>
  <si>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</si>
  <si>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</si>
  <si>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</si>
  <si>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</si>
  <si>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</si>
  <si>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</si>
  <si>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</si>
  <si>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</si>
  <si>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</si>
  <si>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</si>
  <si>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</si>
  <si>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</si>
  <si>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</si>
  <si>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</si>
  <si>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</si>
  <si>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</si>
  <si>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</si>
  <si>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</si>
  <si>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</si>
  <si>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</si>
  <si>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</si>
  <si>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</si>
  <si>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</si>
  <si>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</si>
  <si>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</si>
  <si>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</si>
  <si>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</si>
  <si>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</si>
  <si>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</si>
  <si>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</si>
  <si>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</si>
  <si>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</si>
  <si>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</si>
  <si>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</si>
  <si>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</si>
  <si>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</si>
  <si>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</si>
  <si>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</si>
  <si>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</si>
  <si>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</si>
  <si>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</si>
  <si>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</si>
  <si>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</si>
  <si>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</si>
  <si>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</si>
  <si>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</si>
  <si>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</si>
  <si>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</si>
  <si>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</si>
  <si>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</si>
  <si>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</si>
  <si>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</si>
  <si>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</si>
  <si>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</si>
  <si>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</si>
  <si>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</si>
  <si>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</si>
  <si>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</si>
  <si>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</si>
  <si>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</si>
  <si>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</si>
  <si>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</si>
  <si>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</si>
  <si>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</si>
  <si>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</si>
  <si>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</si>
  <si>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</si>
  <si>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</si>
  <si>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</si>
  <si>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</si>
  <si>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</si>
  <si>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</si>
  <si>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</si>
  <si>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</si>
  <si>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</si>
  <si>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</si>
  <si>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</si>
  <si>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</si>
  <si>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</si>
  <si>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</si>
  <si>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</si>
  <si>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</si>
  <si>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</si>
  <si>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</si>
  <si>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</si>
  <si>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</si>
  <si>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</si>
  <si>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</si>
  <si>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</si>
  <si>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</si>
  <si>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</si>
  <si>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</si>
  <si>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</si>
  <si>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</si>
  <si>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</si>
  <si>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</si>
  <si>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</si>
  <si>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</si>
  <si>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</si>
  <si>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</si>
  <si>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</si>
  <si>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</si>
  <si>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</si>
  <si>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</si>
  <si>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</si>
  <si>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</si>
  <si>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</si>
  <si>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</si>
  <si>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</si>
  <si>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</si>
  <si>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</si>
  <si>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</si>
  <si>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</si>
  <si>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</si>
  <si>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</si>
  <si>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</si>
  <si>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</si>
  <si>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</si>
  <si>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</si>
  <si>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</si>
  <si>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</si>
  <si>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</si>
  <si>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</si>
  <si>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</si>
  <si>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</si>
  <si>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</si>
  <si>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</si>
  <si>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</si>
  <si>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</si>
  <si>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</si>
  <si>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</si>
  <si>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</si>
  <si>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</si>
  <si>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</si>
  <si>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</si>
  <si>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</si>
  <si>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</si>
  <si>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</si>
  <si>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</si>
  <si>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</si>
  <si>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</si>
  <si>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</si>
  <si>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</si>
  <si>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</si>
  <si>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</si>
  <si>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</si>
  <si>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</si>
  <si>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</si>
  <si>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</si>
  <si>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</si>
  <si>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</si>
  <si>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</si>
  <si>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</si>
  <si>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</si>
  <si>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</si>
  <si>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</si>
  <si>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</si>
  <si>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</si>
  <si>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</si>
  <si>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</si>
  <si>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</si>
  <si>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</si>
  <si>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</si>
  <si>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</si>
  <si>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</si>
  <si>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</si>
  <si>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</si>
  <si>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</si>
  <si>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</si>
  <si>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</si>
  <si>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</si>
  <si>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</si>
  <si>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</si>
  <si>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</si>
  <si>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</si>
  <si>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</si>
  <si>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</si>
  <si>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</si>
  <si>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</si>
  <si>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</si>
  <si>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</si>
  <si>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</si>
  <si>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</si>
  <si>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</si>
  <si>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</si>
  <si>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</si>
  <si>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</si>
  <si>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</si>
  <si>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</si>
  <si>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</si>
  <si>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</si>
  <si>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</si>
  <si>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</si>
  <si>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</si>
  <si>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</si>
  <si>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</si>
  <si>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</si>
  <si>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</si>
  <si>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</si>
  <si>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</si>
  <si>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</si>
  <si>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</si>
  <si>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</si>
  <si>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</si>
  <si>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</si>
  <si>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</si>
  <si>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</si>
  <si>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</si>
  <si>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</si>
  <si>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</si>
  <si>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</si>
  <si>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</si>
  <si>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</si>
  <si>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</si>
  <si>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</si>
  <si>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</si>
  <si>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</si>
  <si>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</si>
  <si>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</si>
  <si>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</si>
  <si>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</si>
  <si>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</si>
  <si>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</si>
  <si>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</si>
  <si>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</si>
  <si>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</si>
  <si>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</si>
  <si>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</si>
  <si>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</si>
  <si>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</si>
  <si>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</si>
  <si>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</si>
  <si>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</si>
  <si>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</si>
  <si>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</si>
  <si>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</si>
  <si>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</si>
  <si>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</si>
  <si>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</si>
  <si>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</si>
  <si>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</si>
  <si>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</si>
  <si>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</si>
  <si>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</si>
  <si>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</si>
  <si>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</si>
  <si>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</si>
  <si>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</si>
  <si>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</si>
  <si>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</si>
  <si>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</si>
  <si>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</si>
  <si>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</si>
  <si>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</si>
  <si>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</si>
  <si>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</si>
  <si>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</si>
  <si>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</si>
  <si>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</si>
  <si>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</si>
  <si>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</si>
  <si>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</si>
  <si>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</si>
  <si>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</si>
  <si>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</si>
  <si>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</si>
  <si>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</si>
  <si>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</si>
  <si>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</si>
  <si>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</si>
  <si>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</si>
  <si>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</si>
  <si>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</si>
  <si>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</si>
  <si>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</si>
  <si>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</si>
  <si>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</si>
  <si>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</si>
  <si>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</si>
  <si>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</si>
  <si>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</si>
  <si>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</si>
  <si>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</si>
  <si>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</si>
  <si>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</si>
  <si>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</si>
  <si>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</si>
  <si>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</si>
  <si>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</si>
  <si>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</si>
  <si>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</si>
  <si>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</si>
  <si>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</si>
  <si>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</si>
  <si>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</si>
  <si>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</si>
  <si>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</si>
  <si>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</si>
  <si>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</si>
  <si>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</si>
  <si>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</si>
  <si>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</si>
  <si>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</si>
  <si>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</si>
  <si>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</si>
  <si>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</si>
  <si>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</si>
  <si>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</si>
  <si>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</si>
  <si>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</si>
  <si>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</si>
  <si>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</si>
  <si>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</si>
  <si>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</si>
  <si>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</si>
  <si>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</si>
  <si>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</si>
  <si>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</si>
  <si>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</si>
  <si>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</si>
  <si>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</si>
  <si>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</si>
  <si>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</si>
  <si>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</si>
  <si>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</si>
  <si>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</si>
  <si>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</si>
  <si>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</si>
  <si>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</si>
  <si>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</si>
  <si>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</si>
  <si>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</si>
  <si>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</si>
  <si>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</si>
  <si>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</si>
  <si>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</si>
  <si>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</si>
  <si>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</si>
  <si>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</si>
  <si>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</si>
  <si>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</si>
  <si>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</si>
  <si>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</si>
  <si>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</si>
  <si>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</si>
  <si>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</si>
  <si>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</si>
  <si>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</si>
  <si>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</si>
  <si>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</si>
  <si>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</si>
  <si>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</si>
  <si>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</si>
  <si>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</si>
  <si>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</si>
  <si>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</si>
  <si>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</si>
  <si>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</si>
  <si>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</si>
  <si>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</si>
  <si>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</si>
  <si>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</si>
  <si>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</si>
  <si>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</si>
  <si>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</si>
  <si>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</si>
  <si>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</si>
  <si>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</si>
  <si>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</si>
  <si>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</si>
  <si>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</si>
  <si>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</si>
  <si>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</si>
  <si>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</si>
  <si>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</si>
  <si>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</si>
  <si>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</si>
  <si>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</si>
  <si>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</si>
  <si>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</si>
  <si>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</si>
  <si>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</si>
  <si>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</si>
  <si>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</si>
  <si>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</si>
  <si>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</si>
  <si>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</si>
  <si>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</si>
  <si>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</si>
  <si>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</si>
  <si>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</si>
  <si>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</si>
  <si>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</si>
  <si>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</si>
  <si>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</si>
  <si>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</si>
  <si>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</si>
  <si>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</si>
  <si>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</si>
  <si>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</si>
  <si>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</si>
  <si>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</si>
  <si>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</si>
  <si>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</si>
  <si>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</si>
  <si>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</si>
  <si>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</si>
  <si>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</si>
  <si>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</si>
  <si>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</si>
  <si>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</si>
  <si>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</si>
  <si>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</si>
  <si>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</si>
  <si>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</si>
  <si>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</si>
  <si>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</si>
  <si>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</si>
  <si>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</si>
  <si>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</si>
  <si>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</si>
  <si>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</si>
  <si>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</si>
  <si>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</si>
  <si>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</si>
  <si>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</si>
  <si>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</si>
  <si>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</si>
  <si>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</si>
  <si>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</si>
  <si>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</si>
  <si>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</si>
  <si>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</si>
  <si>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</si>
  <si>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</si>
  <si>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</si>
  <si>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</si>
  <si>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</si>
  <si>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</si>
  <si>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</si>
  <si>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</si>
  <si>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</si>
  <si>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</si>
  <si>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</si>
  <si>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</si>
  <si>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</si>
  <si>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</si>
  <si>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</si>
  <si>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</si>
  <si>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</si>
  <si>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</si>
  <si>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</si>
  <si>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</si>
  <si>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</si>
  <si>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</si>
  <si>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</si>
  <si>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</si>
  <si>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</si>
  <si>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</si>
  <si>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</si>
  <si>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</si>
  <si>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</si>
  <si>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</si>
  <si>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</si>
  <si>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</si>
  <si>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</si>
  <si>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</si>
  <si>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</si>
  <si>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</si>
  <si>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</si>
  <si>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</si>
  <si>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</si>
  <si>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</si>
  <si>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</si>
  <si>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</si>
  <si>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</si>
  <si>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</si>
  <si>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</si>
  <si>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</si>
  <si>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</si>
  <si>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</si>
  <si>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</si>
  <si>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</si>
  <si>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</si>
  <si>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</si>
  <si>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</si>
  <si>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</si>
  <si>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</si>
  <si>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</si>
  <si>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</si>
  <si>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</si>
  <si>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</si>
  <si>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</si>
  <si>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</si>
  <si>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</si>
  <si>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</si>
  <si>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</si>
  <si>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</si>
  <si>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</si>
  <si>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</si>
  <si>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</si>
  <si>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</si>
  <si>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</si>
  <si>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</si>
  <si>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</si>
  <si>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</si>
  <si>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</si>
  <si>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</si>
  <si>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</si>
  <si>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</si>
  <si>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</si>
  <si>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</si>
  <si>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</si>
  <si>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</si>
  <si>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</si>
  <si>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</si>
  <si>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</si>
  <si>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</si>
  <si>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</si>
  <si>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</si>
  <si>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</si>
  <si>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</si>
  <si>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</si>
  <si>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</si>
  <si>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</si>
  <si>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</si>
  <si>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</si>
  <si>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</si>
  <si>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</si>
  <si>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</si>
  <si>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</si>
  <si>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</si>
  <si>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</si>
  <si>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</si>
  <si>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</si>
  <si>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</si>
  <si>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</si>
  <si>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</si>
  <si>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</si>
  <si>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</si>
  <si>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</si>
  <si>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</si>
  <si>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</si>
  <si>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</si>
  <si>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</si>
  <si>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</si>
  <si>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</si>
  <si>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</si>
  <si>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</si>
  <si>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</si>
  <si>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</si>
  <si>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</si>
  <si>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</si>
  <si>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</si>
  <si>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</si>
  <si>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</si>
  <si>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</si>
  <si>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</si>
  <si>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</si>
  <si>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</si>
  <si>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</si>
  <si>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</si>
  <si>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</si>
  <si>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</si>
  <si>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</si>
  <si>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</si>
  <si>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</si>
  <si>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</si>
  <si>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</si>
  <si>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</si>
  <si>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</si>
  <si>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</si>
  <si>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</si>
  <si>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</si>
  <si>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</si>
  <si>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</si>
  <si>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</si>
  <si>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</si>
  <si>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</si>
  <si>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</si>
  <si>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</si>
  <si>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</si>
  <si>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</si>
  <si>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</si>
  <si>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</si>
  <si>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</si>
  <si>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</si>
  <si>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</si>
  <si>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</si>
  <si>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</si>
  <si>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</si>
  <si>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</si>
  <si>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</si>
  <si>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</si>
  <si>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</si>
  <si>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</si>
  <si>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</si>
  <si>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</si>
  <si>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</si>
  <si>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</si>
  <si>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</si>
  <si>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</si>
  <si>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</si>
  <si>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</si>
  <si>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</si>
  <si>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</si>
  <si>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</si>
  <si>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</si>
  <si>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</si>
  <si>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</si>
  <si>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</si>
  <si>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</si>
  <si>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</si>
  <si>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</si>
  <si>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</si>
  <si>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</si>
  <si>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</si>
  <si>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</si>
  <si>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</si>
  <si>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</si>
  <si>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</si>
  <si>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</si>
  <si>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</si>
  <si>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</si>
  <si>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</si>
  <si>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</si>
  <si>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</si>
  <si>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</si>
  <si>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</si>
  <si>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</si>
  <si>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</si>
  <si>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</si>
  <si>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</si>
  <si>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</si>
  <si>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</si>
  <si>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</si>
  <si>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</si>
  <si>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</si>
  <si>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</si>
  <si>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</si>
  <si>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</si>
  <si>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</si>
  <si>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</si>
  <si>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</si>
  <si>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</si>
  <si>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</si>
  <si>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</si>
  <si>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</si>
  <si>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</si>
  <si>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</si>
  <si>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</si>
  <si>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</si>
  <si>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</si>
  <si>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</si>
  <si>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</si>
  <si>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</si>
  <si>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</si>
  <si>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</si>
  <si>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</si>
  <si>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</si>
  <si>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</si>
  <si>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</si>
  <si>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</si>
  <si>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</si>
  <si>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</si>
  <si>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</si>
  <si>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</si>
  <si>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</si>
  <si>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</si>
  <si>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</si>
  <si>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</si>
  <si>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</si>
  <si>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</si>
  <si>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</si>
  <si>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</si>
  <si>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</si>
  <si>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</si>
  <si>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</si>
  <si>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</si>
  <si>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</si>
  <si>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</si>
  <si>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</si>
  <si>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</si>
  <si>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</si>
  <si>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</si>
  <si>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</si>
  <si>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</si>
  <si>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</si>
  <si>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</si>
  <si>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</si>
  <si>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</si>
  <si>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</si>
  <si>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</si>
  <si>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</si>
  <si>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</si>
  <si>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</si>
  <si>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</si>
  <si>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</si>
  <si>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</si>
  <si>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</si>
  <si>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</si>
  <si>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</si>
  <si>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</si>
  <si>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</si>
  <si>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</si>
  <si>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</si>
  <si>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</si>
  <si>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</si>
  <si>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</si>
  <si>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</si>
  <si>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</si>
  <si>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</si>
  <si>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</si>
  <si>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</si>
  <si>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</si>
  <si>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</si>
  <si>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</si>
  <si>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</si>
  <si>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</si>
  <si>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</si>
  <si>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</si>
  <si>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</si>
  <si>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</si>
  <si>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</si>
  <si>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</si>
  <si>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</si>
  <si>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</si>
  <si>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</si>
  <si>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</si>
  <si>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</si>
  <si>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</si>
  <si>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</si>
  <si>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</si>
  <si>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</si>
  <si>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</si>
  <si>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</si>
  <si>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</si>
  <si>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</si>
  <si>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</si>
  <si>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</si>
  <si>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</si>
  <si>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</si>
  <si>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</si>
  <si>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</si>
  <si>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</si>
  <si>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</si>
  <si>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</si>
  <si>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</si>
  <si>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</si>
  <si>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</si>
  <si>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</si>
  <si>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</si>
  <si>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</si>
  <si>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</si>
  <si>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</si>
  <si>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</si>
  <si>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</si>
  <si>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</si>
  <si>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</si>
  <si>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</si>
  <si>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</si>
  <si>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</si>
  <si>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</si>
  <si>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</si>
  <si>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</si>
  <si>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</si>
  <si>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</si>
  <si>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</si>
  <si>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</si>
  <si>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</si>
  <si>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</si>
  <si>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</si>
  <si>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</si>
  <si>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</si>
  <si>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</si>
  <si>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</si>
  <si>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</si>
  <si>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</si>
  <si>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</si>
  <si>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</si>
  <si>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</si>
  <si>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</si>
  <si>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</si>
  <si>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</si>
  <si>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</si>
  <si>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</si>
  <si>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</si>
  <si>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</si>
  <si>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</si>
  <si>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</si>
  <si>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</si>
  <si>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</si>
  <si>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</si>
  <si>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</si>
  <si>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</si>
  <si>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</si>
  <si>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</si>
  <si>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</si>
  <si>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</si>
  <si>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</si>
  <si>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</si>
  <si>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</si>
  <si>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</si>
  <si>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</si>
  <si>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</si>
  <si>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</si>
  <si>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</si>
  <si>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</si>
  <si>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</si>
  <si>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</si>
  <si>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</si>
  <si>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</si>
  <si>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</si>
  <si>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</si>
  <si>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</si>
  <si>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</si>
  <si>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</si>
  <si>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</si>
  <si>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</si>
  <si>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</si>
  <si>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</si>
  <si>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</si>
  <si>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</si>
  <si>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</si>
  <si>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</si>
  <si>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</si>
  <si>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</si>
  <si>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</si>
  <si>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</si>
  <si>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</si>
  <si>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</si>
  <si>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</si>
  <si>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</si>
  <si>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</si>
  <si>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</si>
  <si>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</si>
  <si>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</si>
  <si>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</si>
  <si>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</si>
  <si>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</si>
  <si>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</si>
  <si>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</si>
  <si>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</si>
  <si>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</si>
  <si>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</si>
  <si>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</si>
  <si>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</si>
  <si>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</si>
  <si>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</si>
  <si>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</si>
  <si>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</si>
  <si>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</si>
  <si>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</si>
  <si>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</si>
  <si>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</si>
  <si>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</si>
  <si>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</si>
  <si>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</si>
  <si>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</si>
  <si>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</si>
  <si>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</si>
  <si>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</si>
  <si>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</si>
  <si>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</si>
  <si>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</si>
  <si>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</si>
  <si>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</si>
  <si>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</si>
  <si>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</si>
  <si>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</si>
  <si>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</si>
  <si>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</si>
  <si>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</si>
  <si>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</si>
  <si>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</si>
  <si>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</si>
  <si>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</si>
  <si>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</si>
  <si>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</si>
  <si>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</si>
  <si>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</si>
  <si>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</si>
  <si>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</si>
  <si>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</si>
  <si>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</si>
  <si>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</si>
  <si>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</si>
  <si>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</si>
  <si>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</si>
  <si>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</si>
  <si>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</si>
  <si>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</si>
  <si>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</si>
  <si>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</si>
  <si>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</si>
  <si>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</si>
  <si>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</si>
  <si>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</si>
  <si>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</si>
  <si>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</si>
  <si>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</si>
  <si>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</si>
  <si>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</si>
  <si>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</si>
  <si>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</si>
  <si>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</si>
  <si>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</si>
  <si>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</si>
  <si>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</si>
  <si>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</si>
  <si>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</si>
  <si>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</si>
  <si>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</si>
  <si>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</si>
  <si>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</si>
  <si>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</si>
  <si>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</si>
  <si>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</si>
  <si>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</si>
  <si>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</si>
  <si>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</si>
  <si>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</si>
  <si>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</si>
  <si>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</si>
  <si>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</si>
  <si>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</si>
  <si>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</si>
  <si>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</si>
  <si>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</si>
  <si>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</si>
  <si>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</si>
  <si>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</si>
  <si>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</si>
  <si>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</si>
  <si>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</si>
  <si>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</si>
  <si>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</si>
  <si>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</si>
  <si>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</si>
  <si>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</si>
  <si>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</si>
  <si>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</si>
  <si>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</si>
  <si>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</si>
  <si>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</si>
  <si>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</si>
  <si>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</si>
  <si>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</si>
  <si>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</si>
  <si>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</si>
  <si>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</si>
  <si>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</si>
  <si>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</si>
  <si>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</si>
  <si>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</si>
  <si>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</si>
  <si>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</si>
  <si>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</si>
  <si>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</si>
  <si>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</si>
  <si>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</si>
  <si>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</si>
  <si>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</si>
  <si>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</si>
  <si>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</si>
  <si>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</si>
  <si>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</si>
  <si>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</si>
  <si>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</si>
  <si>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</si>
  <si>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</si>
  <si>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</si>
  <si>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</si>
  <si>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</si>
  <si>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</si>
  <si>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</si>
  <si>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</si>
  <si>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</si>
  <si>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</si>
  <si>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</si>
  <si>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</si>
  <si>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</si>
  <si>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</si>
  <si>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</si>
  <si>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</si>
  <si>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</si>
  <si>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</si>
  <si>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</si>
  <si>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</si>
  <si>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</si>
  <si>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</si>
  <si>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</si>
  <si>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</si>
  <si>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</si>
  <si>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</si>
  <si>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</si>
  <si>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</si>
  <si>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</si>
  <si>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</si>
  <si>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</si>
  <si>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</si>
  <si>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</si>
  <si>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</si>
  <si>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</si>
  <si>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</si>
  <si>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</si>
  <si>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</si>
  <si>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</si>
  <si>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</si>
  <si>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</si>
  <si>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</si>
  <si>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</si>
  <si>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</si>
  <si>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</si>
  <si>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</si>
  <si>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</si>
  <si>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</si>
  <si>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</si>
  <si>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</si>
  <si>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</si>
  <si>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</si>
  <si>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</si>
  <si>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</si>
  <si>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</si>
  <si>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</si>
  <si>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</si>
  <si>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</si>
  <si>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</si>
  <si>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</si>
  <si>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</si>
  <si>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</si>
  <si>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</si>
  <si>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</si>
  <si>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</si>
  <si>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</si>
  <si>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</si>
  <si>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</si>
  <si>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</si>
  <si>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</si>
  <si>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</si>
  <si>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</si>
  <si>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</si>
  <si>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</si>
  <si>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</si>
  <si>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</si>
  <si>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</si>
  <si>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</si>
  <si>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</si>
  <si>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</si>
  <si>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</si>
  <si>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</si>
  <si>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</si>
  <si>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</si>
  <si>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</si>
  <si>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</si>
  <si>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</si>
  <si>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</si>
  <si>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</si>
  <si>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</si>
  <si>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</si>
  <si>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</si>
  <si>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</si>
  <si>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</si>
  <si>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</si>
  <si>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</si>
  <si>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</si>
  <si>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</si>
  <si>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</si>
  <si>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</si>
  <si>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</si>
  <si>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</si>
  <si>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</si>
  <si>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</si>
  <si>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</si>
  <si>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</si>
  <si>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</si>
  <si>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</si>
  <si>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</si>
  <si>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</si>
  <si>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</si>
  <si>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</si>
  <si>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</si>
  <si>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</si>
  <si>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</si>
  <si>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</si>
  <si>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</si>
  <si>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</si>
  <si>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</si>
  <si>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</si>
  <si>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</si>
  <si>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</si>
  <si>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</si>
  <si>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</si>
  <si>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</si>
  <si>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</si>
  <si>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</si>
  <si>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</si>
  <si>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</si>
  <si>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</si>
  <si>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</si>
  <si>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</si>
  <si>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</si>
  <si>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</si>
  <si>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</si>
  <si>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</si>
  <si>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</si>
  <si>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</si>
  <si>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</si>
  <si>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</si>
  <si>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</si>
  <si>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</si>
  <si>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</si>
  <si>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</si>
  <si>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</si>
  <si>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</si>
  <si>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</si>
  <si>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</si>
  <si>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</si>
  <si>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</si>
  <si>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</si>
  <si>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</si>
  <si>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</si>
  <si>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</si>
  <si>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</si>
  <si>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</si>
  <si>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</si>
  <si>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</si>
  <si>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</si>
  <si>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</si>
  <si>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</si>
  <si>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</si>
  <si>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</si>
  <si>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</si>
  <si>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</si>
  <si>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</si>
  <si>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</si>
  <si>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</si>
  <si>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</si>
  <si>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</si>
  <si>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</si>
  <si>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</si>
  <si>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</si>
  <si>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</si>
  <si>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</si>
  <si>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</si>
  <si>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</si>
  <si>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</si>
  <si>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</si>
  <si>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</si>
  <si>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</si>
  <si>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</si>
  <si>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</si>
  <si>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</si>
  <si>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</si>
  <si>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</si>
  <si>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</si>
  <si>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</si>
  <si>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</si>
  <si>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</si>
  <si>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</si>
  <si>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</si>
  <si>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</si>
  <si>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</si>
  <si>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</si>
  <si>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</si>
  <si>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</si>
  <si>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</si>
  <si>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</si>
  <si>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</si>
  <si>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</si>
  <si>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</si>
  <si>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</si>
  <si>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</si>
  <si>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</si>
  <si>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</si>
  <si>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</si>
  <si>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</si>
  <si>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</si>
  <si>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</si>
  <si>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</si>
  <si>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</si>
  <si>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</si>
  <si>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</si>
  <si>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</si>
  <si>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</si>
  <si>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</si>
  <si>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</si>
  <si>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</si>
  <si>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</si>
  <si>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</si>
  <si>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</si>
  <si>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</si>
  <si>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</si>
  <si>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</si>
  <si>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</si>
  <si>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</si>
  <si>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</si>
  <si>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</si>
  <si>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</si>
  <si>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</si>
  <si>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</si>
  <si>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</si>
  <si>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</si>
  <si>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</si>
  <si>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</si>
  <si>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</si>
  <si>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</si>
  <si>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</si>
  <si>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</si>
  <si>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</si>
  <si>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</si>
  <si>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</si>
  <si>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</si>
  <si>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</si>
  <si>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</si>
  <si>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</si>
  <si>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</si>
  <si>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</si>
  <si>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</si>
  <si>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</si>
  <si>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</si>
  <si>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</si>
  <si>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</si>
  <si>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</si>
  <si>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</si>
  <si>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</si>
  <si>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</si>
  <si>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</si>
  <si>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</si>
  <si>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</si>
  <si>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</si>
  <si>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</si>
  <si>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</si>
  <si>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</si>
  <si>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</si>
  <si>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</si>
  <si>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</si>
  <si>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</si>
  <si>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</si>
  <si>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</si>
  <si>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</si>
  <si>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</si>
  <si>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</si>
  <si>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</si>
  <si>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</si>
  <si>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</si>
  <si>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</si>
  <si>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</si>
  <si>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</si>
  <si>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</si>
  <si>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</si>
  <si>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</si>
  <si>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</si>
  <si>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</si>
  <si>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</si>
  <si>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</si>
  <si>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</si>
  <si>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</si>
  <si>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</si>
  <si>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</si>
  <si>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</si>
  <si>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</si>
  <si>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</si>
  <si>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</si>
  <si>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</si>
  <si>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</si>
  <si>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</si>
  <si>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</si>
  <si>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</si>
  <si>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</si>
  <si>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</si>
  <si>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</si>
  <si>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</si>
  <si>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</si>
  <si>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</si>
  <si>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</si>
  <si>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</si>
  <si>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</si>
  <si>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</si>
  <si>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</si>
  <si>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</si>
  <si>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</si>
  <si>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</si>
  <si>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</si>
  <si>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</si>
  <si>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</si>
  <si>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</si>
  <si>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</si>
  <si>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</si>
  <si>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</si>
  <si>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</si>
  <si>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</si>
  <si>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</si>
  <si>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</si>
  <si>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</si>
  <si>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</si>
  <si>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</si>
  <si>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</si>
  <si>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</si>
  <si>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</si>
  <si>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</si>
  <si>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</si>
  <si>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</si>
  <si>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</si>
  <si>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</si>
  <si>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</si>
  <si>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</si>
  <si>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</si>
  <si>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</si>
  <si>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</si>
  <si>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</si>
  <si>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</si>
  <si>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</si>
  <si>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</si>
  <si>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</si>
  <si>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</si>
  <si>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</si>
  <si>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</si>
  <si>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</si>
  <si>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</si>
  <si>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</si>
  <si>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</si>
  <si>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</si>
  <si>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</si>
  <si>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</si>
  <si>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</si>
  <si>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</si>
  <si>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</si>
  <si>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</si>
  <si>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</si>
  <si>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</si>
  <si>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</si>
  <si>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</si>
  <si>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</si>
  <si>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</si>
  <si>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</si>
  <si>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</si>
  <si>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</si>
  <si>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</si>
  <si>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</si>
  <si>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</si>
  <si>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</si>
  <si>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</si>
  <si>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</si>
  <si>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</si>
  <si>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</si>
  <si>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</si>
  <si>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</si>
  <si>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</si>
  <si>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</si>
  <si>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</si>
  <si>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</si>
  <si>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</si>
  <si>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</si>
  <si>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</si>
  <si>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</si>
  <si>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</si>
  <si>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</si>
  <si>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</si>
  <si>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</si>
  <si>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</si>
  <si>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</si>
  <si>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</si>
  <si>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</si>
  <si>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</si>
  <si>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</si>
  <si>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</si>
  <si>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</si>
  <si>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</si>
  <si>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</si>
  <si>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</si>
  <si>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</si>
  <si>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</si>
  <si>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</si>
  <si>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</si>
  <si>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</si>
  <si>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</si>
  <si>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</si>
  <si>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</si>
  <si>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</si>
  <si>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</si>
  <si>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</si>
  <si>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</si>
  <si>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</si>
  <si>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</si>
  <si>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</si>
  <si>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</si>
  <si>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</si>
  <si>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</si>
  <si>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</si>
  <si>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</si>
  <si>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</si>
  <si>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</si>
  <si>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</si>
  <si>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</si>
  <si>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</si>
  <si>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</si>
  <si>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</si>
  <si>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</si>
  <si>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</si>
  <si>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</si>
  <si>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</si>
  <si>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</si>
  <si>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</si>
  <si>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</si>
  <si>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</si>
  <si>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</si>
  <si>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</si>
  <si>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</si>
  <si>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</si>
  <si>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</si>
  <si>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</si>
  <si>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</si>
  <si>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</si>
  <si>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</si>
  <si>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</si>
  <si>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</si>
  <si>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</si>
  <si>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</si>
  <si>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</si>
  <si>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</si>
  <si>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</si>
  <si>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</si>
  <si>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</si>
  <si>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</si>
  <si>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</si>
  <si>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</si>
  <si>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</si>
  <si>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</si>
  <si>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</si>
  <si>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</si>
  <si>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</si>
  <si>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</si>
  <si>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</si>
  <si>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</si>
  <si>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</si>
  <si>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</si>
  <si>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</si>
  <si>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</si>
  <si>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</si>
  <si>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</si>
  <si>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</si>
  <si>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</si>
  <si>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</si>
  <si>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</si>
  <si>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</si>
  <si>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</si>
  <si>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</si>
  <si>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</si>
  <si>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</si>
  <si>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</si>
  <si>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</si>
  <si>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</si>
  <si>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</si>
  <si>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</si>
  <si>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</si>
  <si>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</si>
  <si>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</si>
  <si>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</si>
  <si>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</si>
  <si>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</si>
  <si>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</si>
  <si>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</si>
  <si>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</si>
  <si>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</si>
  <si>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</si>
  <si>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</si>
  <si>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</si>
  <si>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</si>
  <si>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</si>
  <si>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</si>
  <si>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</si>
  <si>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</si>
  <si>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</si>
  <si>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</si>
  <si>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</si>
  <si>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</si>
  <si>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</si>
  <si>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</si>
  <si>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</si>
  <si>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</si>
  <si>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</si>
  <si>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</si>
  <si>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</si>
  <si>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</si>
  <si>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</si>
  <si>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</si>
  <si>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</si>
  <si>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</si>
  <si>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</si>
  <si>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</si>
  <si>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</si>
  <si>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</si>
  <si>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</si>
  <si>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</si>
  <si>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</si>
  <si>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</si>
  <si>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</si>
  <si>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</si>
  <si>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</si>
  <si>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</si>
  <si>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</si>
  <si>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</si>
  <si>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</si>
  <si>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</si>
  <si>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</si>
  <si>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</si>
  <si>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</si>
  <si>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</si>
  <si>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</si>
  <si>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</si>
  <si>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</si>
  <si>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</si>
  <si>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</si>
  <si>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</si>
  <si>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</si>
  <si>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</si>
  <si>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</si>
  <si>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</si>
  <si>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</si>
  <si>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</si>
  <si>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</si>
  <si>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</si>
  <si>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</si>
  <si>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</si>
  <si>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</si>
  <si>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</si>
  <si>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</si>
  <si>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</si>
  <si>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</si>
  <si>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</si>
  <si>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</si>
  <si>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</si>
  <si>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</si>
  <si>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</si>
  <si>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</si>
  <si>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</si>
  <si>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</si>
  <si>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</si>
  <si>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</si>
  <si>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</si>
  <si>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</si>
  <si>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</si>
  <si>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</si>
  <si>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</si>
  <si>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</si>
  <si>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</si>
  <si>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</si>
  <si>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</si>
  <si>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</si>
  <si>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</si>
  <si>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</si>
  <si>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</si>
  <si>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</si>
  <si>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</si>
  <si>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</si>
  <si>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</si>
  <si>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</si>
  <si>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</si>
  <si>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</si>
  <si>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</si>
  <si>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</si>
  <si>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</si>
  <si>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</si>
  <si>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</si>
  <si>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</si>
  <si>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</si>
  <si>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</si>
  <si>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</si>
  <si>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</si>
  <si>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</si>
  <si>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</si>
  <si>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</si>
  <si>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</si>
  <si>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</si>
  <si>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</si>
  <si>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</si>
  <si>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</si>
  <si>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</si>
  <si>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</si>
  <si>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</si>
  <si>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</si>
  <si>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</si>
  <si>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</si>
  <si>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</si>
  <si>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</si>
  <si>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</si>
  <si>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</si>
  <si>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</si>
  <si>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</si>
  <si>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</si>
  <si>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</si>
  <si>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</si>
  <si>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</si>
  <si>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</si>
  <si>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</si>
  <si>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</si>
  <si>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</si>
  <si>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</si>
  <si>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</si>
  <si>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</si>
  <si>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</si>
  <si>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</si>
  <si>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</si>
  <si>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</si>
  <si>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</si>
  <si>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</si>
  <si>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</si>
  <si>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</si>
  <si>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</si>
  <si>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</si>
  <si>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</si>
  <si>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</si>
  <si>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</si>
  <si>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</si>
  <si>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</si>
  <si>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</si>
  <si>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</si>
  <si>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</si>
  <si>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</si>
  <si>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</si>
  <si>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</si>
  <si>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</si>
  <si>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</si>
  <si>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</si>
  <si>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</si>
  <si>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</si>
  <si>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</si>
  <si>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</si>
  <si>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</si>
  <si>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</si>
  <si>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</si>
  <si>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</si>
  <si>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</si>
  <si>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</si>
  <si>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</si>
  <si>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</si>
  <si>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</si>
  <si>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</si>
  <si>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</si>
  <si>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</si>
  <si>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</si>
  <si>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</si>
  <si>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</si>
  <si>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</si>
  <si>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</si>
  <si>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</si>
  <si>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</si>
  <si>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</si>
  <si>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</si>
  <si>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</si>
  <si>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</si>
  <si>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</si>
  <si>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</si>
  <si>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</si>
  <si>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</si>
  <si>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</si>
  <si>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</si>
  <si>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</si>
  <si>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</si>
  <si>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</si>
  <si>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</si>
  <si>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</si>
  <si>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</si>
  <si>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</si>
  <si>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</si>
  <si>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</si>
  <si>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</si>
  <si>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</si>
  <si>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</si>
  <si>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</si>
  <si>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</si>
  <si>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</si>
  <si>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</si>
  <si>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</si>
  <si>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</si>
  <si>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</si>
  <si>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</si>
  <si>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</si>
  <si>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</si>
  <si>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</si>
  <si>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</si>
  <si>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</si>
  <si>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</si>
  <si>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</si>
  <si>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</si>
  <si>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</si>
  <si>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</si>
  <si>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</si>
  <si>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</si>
  <si>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</si>
  <si>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</si>
  <si>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</si>
  <si>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</si>
  <si>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</si>
  <si>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</si>
  <si>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</si>
  <si>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</si>
  <si>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</si>
  <si>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</si>
  <si>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</si>
  <si>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</si>
  <si>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</si>
  <si>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</si>
  <si>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</si>
  <si>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</si>
  <si>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</si>
  <si>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</si>
  <si>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</si>
  <si>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</si>
  <si>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</si>
  <si>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</si>
  <si>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</si>
  <si>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</si>
  <si>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</si>
  <si>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</si>
  <si>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</si>
  <si>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</si>
  <si>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</si>
  <si>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</si>
  <si>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</si>
  <si>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</si>
  <si>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</si>
  <si>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</si>
  <si>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</si>
  <si>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</si>
  <si>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</si>
  <si>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</si>
  <si>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</si>
  <si>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</si>
  <si>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</si>
  <si>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</si>
  <si>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</si>
  <si>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</si>
  <si>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</si>
  <si>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</si>
  <si>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</si>
  <si>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</si>
  <si>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</si>
  <si>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</si>
  <si>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</si>
  <si>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</si>
  <si>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</si>
  <si>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</si>
  <si>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</si>
  <si>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</si>
  <si>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</si>
  <si>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</si>
  <si>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</si>
  <si>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</si>
  <si>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</si>
  <si>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</si>
  <si>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</si>
  <si>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</si>
  <si>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</si>
  <si>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</si>
  <si>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</si>
  <si>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</si>
  <si>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</si>
  <si>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</si>
  <si>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</si>
  <si>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</si>
  <si>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</si>
  <si>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</si>
  <si>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</si>
  <si>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</si>
  <si>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</si>
  <si>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</si>
  <si>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</si>
  <si>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</si>
  <si>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</si>
  <si>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</si>
  <si>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</si>
  <si>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</si>
  <si>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</si>
  <si>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</si>
  <si>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</si>
  <si>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</si>
  <si>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</si>
  <si>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</si>
  <si>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</si>
  <si>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</si>
  <si>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</si>
  <si>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</si>
  <si>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</si>
  <si>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</si>
  <si>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</si>
  <si>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</si>
  <si>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</si>
  <si>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</si>
  <si>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</si>
  <si>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</si>
  <si>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</si>
  <si>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</si>
  <si>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</si>
  <si>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</si>
  <si>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</si>
  <si>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</si>
  <si>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</si>
  <si>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</si>
  <si>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</si>
  <si>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</si>
  <si>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</si>
  <si>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</si>
  <si>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</si>
  <si>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</si>
  <si>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</si>
  <si>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</si>
  <si>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</si>
  <si>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</si>
  <si>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</si>
  <si>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</si>
  <si>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</si>
  <si>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</si>
  <si>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</si>
  <si>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</si>
  <si>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</si>
  <si>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</si>
  <si>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</si>
  <si>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</si>
  <si>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</si>
  <si>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</si>
  <si>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</si>
  <si>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</si>
  <si>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</si>
  <si>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</si>
  <si>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</si>
  <si>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</si>
  <si>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</si>
  <si>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</si>
  <si>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</si>
  <si>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</si>
  <si>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</si>
  <si>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</si>
  <si>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</si>
  <si>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</si>
  <si>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</si>
  <si>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</si>
  <si>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</si>
  <si>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</si>
  <si>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</si>
  <si>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</si>
  <si>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</si>
  <si>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</si>
  <si>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</si>
  <si>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</si>
  <si>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</si>
  <si>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</si>
  <si>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</si>
  <si>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</si>
  <si>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</si>
  <si>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</si>
  <si>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</si>
  <si>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</si>
  <si>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</si>
  <si>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</si>
  <si>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</si>
  <si>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</si>
  <si>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</si>
  <si>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</si>
  <si>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</si>
  <si>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</si>
  <si>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</si>
  <si>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</si>
  <si>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</si>
  <si>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</si>
  <si>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</si>
  <si>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</si>
  <si>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</si>
  <si>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</si>
  <si>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</si>
  <si>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</si>
  <si>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</si>
  <si>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</si>
  <si>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</si>
  <si>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</si>
  <si>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</si>
  <si>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</si>
  <si>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</si>
  <si>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</si>
  <si>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</si>
  <si>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</si>
  <si>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</si>
  <si>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</si>
  <si>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</si>
  <si>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</si>
  <si>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</si>
  <si>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</si>
  <si>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</si>
  <si>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</si>
  <si>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</si>
  <si>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</si>
  <si>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</si>
  <si>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</si>
  <si>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</si>
  <si>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</si>
  <si>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</si>
  <si>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</si>
  <si>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</si>
  <si>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</si>
  <si>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</si>
  <si>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</si>
  <si>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</si>
  <si>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</si>
  <si>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</si>
  <si>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</si>
  <si>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</si>
  <si>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</si>
  <si>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</si>
  <si>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</si>
  <si>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</si>
  <si>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</si>
  <si>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</si>
  <si>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</si>
  <si>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</si>
  <si>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</si>
  <si>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</si>
  <si>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</si>
  <si>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</si>
  <si>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</si>
  <si>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</si>
  <si>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</si>
  <si>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</si>
  <si>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</si>
  <si>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</si>
  <si>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</si>
  <si>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</si>
  <si>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</si>
  <si>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</si>
  <si>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</si>
  <si>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</si>
  <si>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</si>
  <si>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</si>
  <si>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</si>
  <si>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</si>
  <si>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</si>
  <si>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</si>
  <si>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</si>
  <si>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</si>
  <si>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</si>
  <si>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</si>
  <si>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</si>
  <si>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</si>
  <si>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</si>
  <si>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</si>
  <si>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</si>
  <si>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</si>
  <si>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</si>
  <si>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</si>
  <si>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</si>
  <si>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</si>
  <si>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</si>
  <si>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</si>
  <si>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</si>
  <si>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</si>
  <si>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</si>
  <si>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</si>
  <si>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</si>
  <si>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</si>
  <si>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</si>
  <si>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</si>
  <si>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</si>
  <si>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</si>
  <si>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</si>
  <si>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</si>
  <si>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</si>
  <si>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</si>
  <si>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</si>
  <si>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</si>
  <si>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</si>
  <si>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</si>
  <si>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</si>
  <si>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</si>
  <si>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</si>
  <si>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</si>
  <si>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</si>
  <si>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</si>
  <si>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</si>
  <si>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</si>
  <si>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</si>
  <si>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</si>
  <si>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</si>
  <si>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</si>
  <si>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</si>
  <si>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</si>
  <si>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</si>
  <si>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</si>
  <si>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</si>
  <si>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</si>
  <si>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</si>
  <si>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</si>
  <si>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</si>
  <si>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</si>
  <si>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</si>
  <si>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</si>
  <si>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</si>
  <si>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</si>
  <si>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</si>
  <si>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</si>
  <si>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</si>
  <si>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</si>
  <si>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</si>
  <si>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</si>
  <si>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</si>
  <si>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</si>
  <si>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</si>
  <si>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</si>
  <si>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</si>
  <si>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</si>
  <si>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</si>
  <si>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</si>
  <si>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</si>
  <si>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</si>
  <si>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</si>
  <si>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</si>
  <si>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</si>
  <si>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</si>
  <si>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</si>
  <si>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</si>
  <si>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</si>
  <si>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</si>
  <si>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</si>
  <si>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</si>
  <si>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</si>
  <si>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</si>
  <si>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</si>
  <si>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</si>
  <si>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</si>
  <si>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</si>
  <si>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</si>
  <si>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</si>
  <si>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</si>
  <si>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</si>
  <si>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</si>
  <si>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</si>
  <si>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</si>
  <si>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</si>
  <si>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</si>
  <si>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</si>
  <si>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</si>
  <si>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</si>
  <si>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</si>
  <si>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</si>
  <si>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</si>
  <si>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</si>
  <si>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</si>
  <si>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</si>
  <si>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</si>
  <si>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</si>
  <si>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</si>
  <si>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</si>
  <si>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</si>
  <si>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</si>
  <si>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</si>
  <si>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</si>
  <si>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</si>
  <si>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</si>
  <si>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</si>
  <si>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</si>
  <si>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</si>
  <si>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</si>
  <si>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</si>
  <si>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</si>
  <si>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</si>
  <si>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</si>
  <si>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</si>
  <si>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</si>
  <si>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</si>
  <si>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</si>
  <si>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</si>
  <si>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</si>
  <si>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</si>
  <si>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</si>
  <si>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</si>
  <si>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</si>
  <si>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</si>
  <si>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</si>
  <si>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</si>
  <si>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</si>
  <si>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</si>
  <si>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</si>
  <si>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</si>
  <si>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</si>
  <si>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</si>
  <si>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</si>
  <si>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</si>
  <si>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</si>
  <si>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</si>
  <si>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</si>
  <si>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</si>
  <si>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</si>
  <si>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</si>
  <si>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</si>
  <si>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</si>
  <si>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</si>
  <si>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</si>
  <si>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</si>
  <si>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</si>
  <si>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</si>
  <si>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</si>
  <si>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</si>
  <si>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</si>
  <si>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</si>
  <si>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</si>
  <si>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</si>
  <si>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</si>
  <si>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</si>
  <si>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</si>
  <si>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</si>
  <si>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</si>
  <si>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</si>
  <si>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</si>
  <si>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</si>
  <si>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</si>
  <si>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</si>
  <si>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</si>
  <si>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</si>
  <si>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</si>
  <si>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</si>
  <si>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</si>
  <si>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</si>
  <si>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</si>
  <si>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</si>
  <si>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</si>
  <si>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</si>
  <si>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</si>
  <si>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</si>
  <si>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</si>
  <si>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</si>
  <si>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</si>
  <si>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</si>
  <si>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</si>
  <si>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</si>
  <si>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</si>
  <si>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</si>
  <si>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</si>
  <si>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</si>
  <si>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</si>
  <si>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</si>
  <si>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</si>
  <si>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</si>
  <si>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</si>
  <si>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</si>
  <si>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</si>
  <si>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</si>
  <si>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</si>
  <si>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</si>
  <si>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</si>
  <si>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</si>
  <si>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</si>
  <si>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</si>
  <si>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</si>
  <si>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</si>
  <si>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</si>
  <si>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</si>
  <si>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</si>
  <si>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</si>
  <si>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</si>
  <si>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</si>
  <si>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</si>
  <si>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</si>
  <si>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</si>
  <si>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</si>
  <si>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</si>
  <si>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</si>
  <si>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</si>
  <si>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</si>
  <si>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</si>
  <si>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</si>
  <si>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</si>
  <si>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</si>
  <si>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</si>
  <si>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</si>
  <si>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</si>
  <si>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</si>
  <si>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</si>
  <si>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</si>
  <si>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</si>
  <si>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</si>
  <si>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</si>
  <si>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</si>
  <si>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</si>
  <si>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</si>
  <si>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</si>
  <si>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</si>
  <si>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</si>
  <si>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</si>
  <si>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</si>
  <si>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</si>
  <si>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</si>
  <si>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</si>
  <si>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</si>
  <si>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</si>
  <si>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</si>
  <si>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</si>
  <si>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</si>
  <si>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</si>
  <si>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</si>
  <si>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</si>
  <si>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</si>
  <si>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</si>
  <si>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</si>
  <si>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</si>
  <si>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</si>
  <si>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</si>
  <si>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</si>
  <si>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</si>
  <si>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</si>
  <si>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</si>
  <si>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</si>
  <si>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</si>
  <si>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</si>
  <si>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</si>
  <si>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</si>
  <si>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</si>
  <si>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</si>
  <si>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</si>
  <si>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</si>
  <si>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</si>
  <si>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</si>
  <si>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</si>
  <si>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</si>
  <si>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</si>
  <si>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</si>
  <si>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</si>
  <si>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</si>
  <si>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</si>
  <si>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</si>
  <si>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</si>
  <si>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</si>
  <si>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</si>
  <si>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</si>
  <si>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</si>
  <si>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</si>
  <si>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</si>
  <si>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</si>
  <si>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</si>
  <si>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</si>
  <si>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</si>
  <si>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</si>
  <si>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</si>
  <si>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</si>
  <si>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</si>
  <si>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</si>
  <si>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</si>
  <si>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</si>
  <si>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</si>
  <si>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</si>
  <si>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</si>
  <si>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</si>
  <si>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</si>
  <si>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</si>
  <si>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</si>
  <si>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</si>
  <si>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</si>
  <si>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</si>
  <si>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</si>
  <si>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</si>
  <si>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</si>
  <si>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</si>
  <si>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</si>
  <si>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</si>
  <si>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</si>
  <si>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</si>
  <si>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</si>
  <si>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</si>
  <si>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</si>
  <si>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</si>
  <si>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</si>
  <si>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</si>
  <si>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</si>
  <si>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</si>
  <si>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</si>
  <si>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</si>
  <si>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</si>
  <si>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</si>
  <si>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</si>
  <si>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</si>
  <si>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</si>
  <si>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</si>
  <si>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</si>
  <si>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</si>
  <si>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</si>
  <si>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</si>
  <si>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</si>
  <si>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</si>
  <si>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</si>
  <si>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</si>
  <si>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</si>
  <si>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</si>
  <si>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</si>
  <si>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</si>
  <si>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</si>
  <si>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</si>
  <si>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</si>
  <si>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</si>
  <si>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</si>
  <si>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</si>
  <si>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</si>
  <si>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</si>
  <si>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</si>
  <si>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</si>
  <si>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</si>
  <si>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</si>
  <si>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</si>
  <si>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</si>
  <si>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</si>
  <si>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</si>
  <si>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</si>
  <si>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</si>
  <si>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</si>
  <si>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</si>
  <si>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</si>
  <si>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</si>
  <si>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</si>
  <si>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</si>
  <si>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</si>
  <si>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</si>
  <si>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</si>
  <si>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</si>
  <si>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</si>
  <si>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</si>
  <si>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</si>
  <si>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</si>
  <si>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</si>
  <si>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</si>
  <si>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</si>
  <si>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</si>
  <si>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</si>
  <si>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</si>
  <si>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</si>
  <si>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</si>
  <si>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</si>
  <si>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</si>
  <si>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</si>
  <si>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</si>
  <si>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</si>
  <si>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</si>
  <si>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</si>
  <si>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</si>
  <si>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</si>
  <si>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</si>
  <si>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</si>
  <si>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</si>
  <si>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</si>
  <si>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</si>
  <si>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</si>
  <si>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</si>
  <si>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</si>
  <si>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</si>
  <si>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</si>
  <si>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</si>
  <si>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</si>
  <si>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</si>
  <si>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</si>
  <si>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</si>
  <si>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</si>
  <si>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</si>
  <si>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</si>
  <si>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</si>
  <si>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</si>
  <si>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</si>
  <si>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</si>
  <si>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</si>
  <si>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</si>
  <si>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</si>
  <si>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</si>
  <si>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</si>
  <si>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</si>
  <si>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</si>
  <si>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</si>
  <si>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</si>
  <si>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</si>
  <si>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</si>
  <si>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</si>
  <si>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</si>
  <si>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</si>
  <si>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</si>
  <si>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</si>
  <si>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</si>
  <si>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</si>
  <si>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</si>
  <si>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</si>
  <si>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</si>
  <si>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</si>
  <si>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</si>
  <si>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</si>
  <si>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</si>
  <si>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</si>
  <si>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</si>
  <si>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</si>
  <si>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</si>
  <si>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</si>
  <si>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</si>
  <si>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</si>
  <si>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</si>
  <si>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</si>
  <si>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</si>
  <si>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</si>
  <si>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</si>
  <si>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</si>
  <si>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</si>
  <si>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</si>
  <si>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</si>
  <si>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</si>
  <si>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</si>
  <si>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</si>
  <si>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</si>
  <si>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</si>
  <si>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</si>
  <si>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</si>
  <si>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</si>
  <si>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</si>
  <si>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</si>
  <si>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</si>
  <si>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</si>
  <si>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</si>
  <si>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</si>
  <si>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</si>
  <si>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</si>
  <si>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</si>
  <si>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</si>
  <si>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</si>
  <si>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</si>
  <si>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</si>
  <si>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</si>
  <si>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</si>
  <si>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</si>
  <si>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</si>
  <si>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</si>
  <si>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</si>
  <si>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</si>
  <si>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</si>
  <si>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</si>
  <si>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</si>
  <si>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</si>
  <si>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</si>
  <si>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</si>
  <si>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</si>
  <si>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</si>
  <si>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</si>
  <si>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</si>
  <si>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</si>
  <si>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</si>
  <si>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</si>
  <si>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</si>
  <si>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</si>
  <si>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</si>
  <si>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</si>
  <si>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</si>
  <si>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</si>
  <si>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</si>
  <si>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</si>
  <si>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</si>
  <si>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</si>
  <si>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</si>
  <si>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</si>
  <si>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</si>
  <si>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</si>
  <si>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</si>
  <si>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</si>
  <si>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</si>
  <si>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</si>
  <si>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</si>
  <si>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</si>
  <si>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</si>
  <si>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</si>
  <si>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</si>
  <si>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</si>
  <si>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</si>
  <si>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</si>
  <si>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</si>
  <si>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</si>
  <si>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</si>
  <si>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</si>
  <si>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</si>
  <si>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</si>
  <si>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</si>
  <si>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</si>
  <si>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</si>
  <si>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</si>
  <si>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</si>
  <si>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</si>
  <si>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</si>
  <si>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</si>
  <si>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</si>
  <si>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</si>
  <si>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</si>
  <si>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</si>
  <si>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</si>
  <si>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</si>
  <si>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</si>
  <si>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</si>
  <si>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</si>
  <si>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</si>
  <si>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</si>
  <si>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</si>
  <si>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</si>
  <si>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</si>
  <si>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</si>
  <si>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</si>
  <si>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</si>
  <si>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</si>
  <si>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</si>
  <si>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</si>
  <si>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</si>
  <si>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</si>
  <si>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</si>
  <si>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</si>
  <si>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</si>
  <si>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</si>
  <si>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</si>
  <si>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</si>
  <si>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</si>
  <si>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</si>
  <si>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</si>
  <si>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</si>
  <si>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</si>
  <si>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</si>
  <si>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</si>
  <si>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</si>
  <si>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</si>
  <si>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</si>
  <si>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</si>
  <si>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</si>
  <si>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</si>
  <si>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</si>
  <si>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</si>
  <si>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</si>
  <si>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</si>
  <si>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</si>
  <si>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</si>
  <si>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</si>
  <si>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</si>
  <si>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</si>
  <si>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</si>
  <si>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</si>
  <si>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</si>
  <si>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</si>
  <si>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</si>
  <si>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</si>
  <si>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</si>
  <si>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</si>
  <si>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</si>
  <si>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</si>
  <si>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</si>
  <si>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</si>
  <si>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</si>
  <si>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</si>
  <si>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</si>
  <si>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</si>
  <si>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</si>
  <si>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</si>
  <si>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</si>
  <si>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</si>
  <si>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</si>
  <si>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</si>
  <si>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</si>
  <si>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</si>
  <si>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</si>
  <si>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</si>
  <si>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</si>
  <si>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</si>
  <si>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</si>
  <si>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</si>
  <si>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</si>
  <si>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</si>
  <si>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</si>
  <si>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</si>
  <si>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</si>
  <si>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</si>
  <si>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</si>
  <si>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</si>
  <si>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</si>
  <si>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</si>
  <si>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</si>
  <si>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</si>
  <si>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</si>
  <si>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</si>
  <si>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</si>
  <si>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</si>
  <si>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</si>
  <si>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</si>
  <si>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</si>
  <si>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</si>
  <si>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</si>
  <si>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</si>
  <si>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</si>
  <si>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</si>
  <si>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</si>
  <si>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</si>
  <si>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</si>
  <si>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</si>
  <si>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</si>
  <si>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</si>
  <si>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</si>
  <si>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</si>
  <si>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</si>
  <si>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</si>
  <si>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</si>
  <si>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</si>
  <si>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</si>
  <si>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</si>
  <si>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</si>
  <si>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</si>
  <si>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</si>
  <si>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</si>
  <si>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</si>
  <si>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</si>
  <si>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</si>
  <si>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</si>
  <si>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</si>
  <si>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</si>
  <si>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</si>
  <si>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</si>
  <si>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</si>
  <si>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</si>
  <si>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</si>
  <si>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</si>
  <si>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</si>
  <si>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</si>
  <si>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</si>
  <si>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</si>
  <si>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</si>
  <si>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</si>
  <si>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</si>
  <si>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</si>
  <si>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</si>
  <si>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</si>
  <si>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</si>
  <si>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</si>
  <si>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</si>
  <si>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</si>
  <si>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</si>
  <si>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</si>
  <si>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</si>
  <si>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</si>
  <si>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</si>
  <si>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</si>
  <si>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</si>
  <si>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</si>
  <si>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</si>
  <si>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</si>
  <si>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</si>
  <si>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</si>
  <si>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</si>
  <si>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</si>
  <si>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</si>
  <si>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</si>
  <si>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</si>
  <si>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</si>
  <si>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</si>
  <si>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</si>
  <si>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</si>
  <si>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</si>
  <si>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</si>
  <si>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</si>
  <si>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</si>
  <si>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</si>
  <si>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</si>
  <si>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</si>
  <si>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</si>
  <si>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</si>
  <si>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</si>
  <si>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</si>
  <si>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</si>
  <si>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</si>
  <si>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</si>
  <si>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</si>
  <si>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</si>
  <si>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</si>
  <si>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</si>
  <si>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</si>
  <si>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</si>
  <si>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</si>
  <si>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</si>
  <si>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</si>
  <si>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</si>
  <si>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</si>
  <si>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</si>
  <si>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</si>
  <si>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</si>
  <si>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</si>
  <si>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</si>
  <si>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</si>
  <si>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</si>
  <si>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</si>
  <si>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</si>
  <si>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</si>
  <si>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</si>
  <si>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</si>
  <si>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</si>
  <si>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</si>
  <si>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</si>
  <si>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</si>
  <si>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</si>
  <si>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</si>
  <si>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</si>
  <si>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</si>
  <si>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</si>
  <si>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</si>
  <si>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</si>
  <si>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</si>
  <si>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</si>
  <si>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</si>
  <si>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</si>
  <si>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</si>
  <si>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</si>
  <si>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</si>
  <si>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</si>
  <si>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</si>
  <si>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</si>
  <si>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</si>
  <si>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</si>
  <si>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</si>
  <si>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</si>
  <si>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</si>
  <si>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</si>
  <si>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</si>
  <si>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</si>
  <si>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</si>
  <si>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</si>
  <si>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</si>
  <si>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</si>
  <si>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</si>
  <si>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</si>
  <si>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</si>
  <si>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</si>
  <si>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</si>
  <si>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</si>
  <si>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</si>
  <si>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</si>
  <si>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</si>
  <si>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</si>
  <si>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</si>
  <si>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</si>
  <si>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</si>
  <si>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</si>
  <si>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</si>
  <si>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</si>
  <si>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</si>
  <si>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</si>
  <si>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</si>
  <si>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</si>
  <si>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</si>
  <si>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</si>
  <si>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</si>
  <si>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</si>
  <si>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</si>
  <si>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</si>
  <si>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</si>
  <si>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</si>
  <si>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</si>
  <si>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</si>
  <si>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</si>
  <si>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</si>
  <si>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</si>
  <si>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</si>
  <si>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</si>
  <si>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</si>
  <si>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</si>
  <si>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</si>
  <si>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</si>
  <si>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</si>
  <si>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</si>
  <si>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</si>
  <si>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</si>
  <si>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</si>
  <si>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</si>
  <si>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</si>
  <si>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</si>
  <si>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</si>
  <si>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</si>
  <si>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</si>
  <si>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</si>
  <si>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</si>
  <si>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</si>
  <si>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</si>
  <si>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</si>
  <si>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</si>
  <si>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</si>
  <si>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</si>
  <si>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</si>
  <si>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</si>
  <si>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</si>
  <si>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</si>
  <si>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</si>
  <si>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</si>
  <si>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</si>
  <si>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</si>
  <si>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</si>
  <si>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</si>
  <si>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</si>
  <si>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</si>
  <si>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</si>
  <si>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</si>
  <si>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</si>
  <si>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</si>
  <si>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</si>
  <si>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</si>
  <si>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</si>
  <si>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</si>
  <si>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</si>
  <si>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</si>
  <si>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</si>
  <si>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</si>
  <si>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</si>
  <si>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</si>
  <si>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</si>
  <si>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</si>
  <si>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</si>
  <si>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</si>
  <si>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</si>
  <si>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</si>
  <si>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</si>
  <si>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</si>
  <si>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</si>
  <si>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</si>
  <si>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</si>
  <si>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</si>
  <si>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</si>
  <si>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</si>
  <si>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</si>
  <si>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</si>
  <si>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</si>
  <si>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</si>
  <si>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</si>
  <si>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</si>
  <si>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</si>
  <si>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</si>
  <si>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</si>
  <si>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</si>
  <si>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</si>
  <si>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</si>
  <si>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</si>
  <si>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</si>
  <si>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</si>
  <si>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</si>
  <si>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</si>
  <si>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</si>
  <si>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</si>
  <si>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</si>
  <si>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</si>
  <si>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</si>
  <si>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</si>
  <si>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</si>
  <si>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</si>
  <si>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</si>
  <si>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</si>
  <si>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</si>
  <si>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</si>
  <si>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</si>
  <si>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</si>
  <si>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</si>
  <si>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</si>
  <si>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</si>
  <si>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</si>
  <si>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</si>
  <si>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</si>
  <si>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</si>
  <si>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</si>
  <si>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</si>
  <si>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</si>
  <si>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</si>
  <si>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</si>
  <si>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</si>
  <si>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</si>
  <si>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</si>
  <si>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</si>
  <si>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</si>
  <si>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</si>
  <si>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</si>
  <si>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</si>
  <si>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</si>
  <si>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</si>
  <si>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</si>
  <si>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</si>
  <si>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</si>
  <si>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</si>
  <si>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</si>
  <si>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</si>
  <si>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</si>
  <si>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</si>
  <si>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</si>
  <si>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</si>
  <si>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</si>
  <si>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</si>
  <si>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</si>
  <si>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</si>
  <si>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</si>
  <si>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</si>
  <si>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</si>
  <si>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</si>
  <si>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</si>
  <si>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</si>
  <si>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</si>
  <si>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</si>
  <si>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</si>
  <si>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</si>
  <si>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</si>
  <si>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</si>
  <si>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</si>
  <si>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</si>
  <si>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</si>
  <si>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</si>
  <si>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</si>
  <si>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</si>
  <si>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</si>
  <si>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</si>
  <si>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</si>
  <si>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</si>
  <si>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</si>
  <si>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</si>
  <si>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</si>
  <si>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</si>
  <si>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</si>
  <si>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</si>
  <si>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</si>
  <si>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</si>
  <si>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</si>
  <si>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</si>
  <si>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</si>
  <si>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</si>
  <si>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</si>
  <si>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</si>
  <si>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</si>
  <si>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</si>
  <si>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</si>
  <si>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</si>
  <si>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</si>
  <si>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</si>
  <si>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</si>
  <si>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</si>
  <si>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</si>
  <si>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</si>
  <si>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</si>
  <si>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</si>
  <si>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</si>
  <si>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</si>
  <si>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</si>
  <si>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</si>
  <si>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</si>
  <si>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</si>
  <si>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</si>
  <si>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</si>
  <si>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</si>
  <si>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</si>
  <si>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</si>
  <si>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</si>
  <si>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</si>
  <si>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</si>
  <si>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</si>
  <si>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</si>
  <si>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</si>
  <si>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</si>
  <si>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</si>
  <si>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</si>
  <si>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</si>
  <si>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</si>
  <si>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</si>
  <si>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</si>
  <si>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</si>
  <si>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</si>
  <si>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</si>
  <si>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</si>
  <si>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</si>
  <si>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</si>
  <si>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</si>
  <si>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</si>
  <si>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</si>
  <si>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</si>
  <si>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</si>
  <si>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</si>
  <si>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</si>
  <si>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</si>
  <si>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</si>
  <si>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</si>
  <si>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</si>
  <si>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</si>
  <si>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</si>
  <si>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</si>
  <si>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</si>
  <si>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</si>
  <si>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</si>
  <si>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</si>
  <si>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</si>
  <si>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</si>
  <si>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</si>
  <si>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</si>
  <si>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</si>
  <si>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</si>
  <si>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</si>
  <si>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</si>
  <si>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</si>
  <si>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</si>
  <si>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</si>
  <si>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</si>
  <si>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</si>
  <si>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</si>
  <si>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</si>
  <si>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</si>
  <si>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</si>
  <si>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</si>
  <si>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</si>
  <si>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</si>
  <si>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</si>
  <si>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</si>
  <si>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</si>
  <si>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</si>
  <si>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</si>
  <si>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</si>
  <si>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</si>
  <si>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</si>
  <si>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</si>
  <si>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</si>
  <si>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</si>
  <si>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</si>
  <si>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</si>
  <si>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</si>
  <si>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</si>
  <si>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</si>
  <si>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</si>
  <si>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</si>
  <si>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</si>
  <si>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</si>
  <si>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</si>
  <si>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</si>
  <si>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</si>
  <si>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</si>
  <si>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</si>
  <si>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</si>
  <si>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</si>
  <si>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</si>
  <si>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</si>
  <si>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</si>
  <si>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</si>
  <si>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</si>
  <si>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</si>
  <si>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</si>
  <si>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</si>
  <si>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</si>
  <si>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</si>
  <si>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</si>
  <si>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</si>
  <si>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</si>
  <si>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</si>
  <si>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</si>
  <si>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</si>
  <si>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</si>
  <si>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</si>
  <si>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</si>
  <si>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</si>
  <si>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</si>
  <si>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</si>
  <si>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</si>
  <si>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</si>
  <si>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</si>
  <si>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</si>
  <si>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</si>
  <si>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</si>
  <si>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</si>
  <si>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</si>
  <si>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</si>
  <si>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</si>
  <si>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</si>
  <si>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</si>
  <si>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</si>
  <si>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</si>
  <si>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</si>
  <si>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</si>
  <si>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</si>
  <si>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</si>
  <si>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</si>
  <si>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</si>
  <si>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</si>
  <si>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</si>
  <si>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</si>
  <si>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</si>
  <si>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</si>
  <si>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</si>
  <si>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</si>
  <si>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</si>
  <si>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</si>
  <si>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</si>
  <si>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</si>
  <si>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</si>
  <si>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</si>
  <si>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</si>
  <si>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</si>
  <si>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</si>
  <si>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</si>
  <si>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</si>
  <si>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</si>
  <si>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</si>
  <si>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</si>
  <si>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</si>
  <si>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</si>
  <si>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</si>
  <si>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</si>
  <si>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</si>
  <si>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</si>
  <si>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</si>
  <si>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</si>
  <si>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</si>
  <si>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</si>
  <si>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</si>
  <si>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</si>
  <si>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</si>
  <si>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</si>
  <si>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</si>
  <si>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</si>
  <si>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</si>
  <si>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</si>
  <si>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</si>
  <si>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</si>
  <si>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</si>
  <si>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</si>
  <si>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</si>
  <si>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</si>
  <si>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</si>
  <si>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</si>
  <si>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</si>
  <si>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</si>
  <si>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</si>
  <si>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</si>
  <si>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</si>
  <si>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</si>
  <si>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</si>
  <si>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</si>
  <si>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</si>
  <si>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</si>
  <si>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</si>
  <si>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</si>
  <si>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</si>
  <si>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</si>
  <si>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</si>
  <si>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</si>
  <si>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</si>
  <si>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</si>
  <si>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</si>
  <si>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</si>
  <si>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</si>
  <si>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</si>
  <si>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</si>
  <si>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</si>
  <si>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</si>
  <si>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</si>
  <si>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</si>
  <si>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</si>
  <si>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</si>
  <si>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</si>
  <si>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</si>
  <si>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</si>
  <si>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</si>
  <si>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</si>
  <si>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</si>
  <si>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</si>
  <si>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</si>
  <si>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</si>
  <si>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</si>
  <si>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</si>
  <si>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</si>
  <si>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</si>
  <si>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</si>
  <si>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</si>
  <si>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</si>
  <si>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</si>
  <si>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</si>
  <si>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</si>
  <si>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</si>
  <si>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</si>
  <si>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</si>
  <si>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</si>
  <si>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</si>
  <si>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</si>
  <si>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</si>
  <si>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</si>
  <si>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</si>
  <si>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</si>
  <si>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</si>
  <si>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</si>
  <si>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</si>
  <si>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</si>
  <si>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</si>
  <si>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</si>
  <si>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</si>
  <si>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</si>
  <si>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</si>
  <si>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</si>
  <si>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</si>
  <si>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</si>
  <si>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</si>
  <si>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</si>
  <si>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</si>
  <si>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</si>
  <si>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</si>
  <si>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</si>
  <si>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</si>
  <si>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</si>
  <si>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</si>
  <si>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</si>
  <si>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</si>
  <si>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</si>
  <si>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</si>
  <si>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</si>
  <si>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</si>
  <si>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</si>
  <si>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</si>
  <si>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</si>
  <si>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</si>
  <si>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</si>
  <si>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</si>
  <si>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</si>
  <si>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</si>
  <si>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</si>
  <si>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</si>
  <si>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</si>
  <si>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</si>
  <si>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</si>
  <si>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</si>
  <si>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</si>
  <si>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</si>
  <si>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</si>
  <si>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</si>
  <si>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</si>
  <si>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</si>
  <si>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</si>
  <si>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</si>
  <si>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</si>
  <si>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</si>
  <si>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</si>
  <si>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</si>
  <si>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</si>
  <si>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</si>
  <si>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</si>
  <si>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</si>
  <si>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</si>
  <si>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</si>
  <si>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</si>
  <si>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</si>
  <si>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</si>
  <si>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</si>
  <si>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</si>
  <si>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</si>
  <si>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</si>
  <si>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</si>
  <si>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</si>
  <si>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</si>
  <si>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</si>
  <si>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</si>
  <si>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</si>
  <si>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</si>
  <si>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</si>
  <si>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</si>
  <si>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</si>
  <si>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</si>
  <si>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</si>
  <si>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</si>
  <si>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</si>
  <si>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</si>
  <si>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</si>
  <si>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</si>
  <si>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</si>
  <si>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</si>
  <si>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</si>
  <si>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</si>
  <si>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</si>
  <si>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</si>
  <si>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</si>
  <si>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</si>
  <si>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</si>
  <si>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</si>
  <si>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</si>
  <si>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</si>
  <si>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</si>
  <si>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</si>
  <si>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</si>
  <si>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</si>
  <si>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</si>
  <si>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</si>
  <si>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</si>
  <si>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</si>
  <si>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</si>
  <si>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</si>
  <si>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</si>
  <si>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</si>
  <si>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</si>
  <si>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</si>
  <si>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</si>
  <si>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</si>
  <si>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</si>
  <si>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</si>
  <si>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</si>
  <si>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</si>
  <si>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</si>
  <si>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</si>
  <si>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</si>
  <si>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</si>
  <si>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</si>
  <si>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</si>
  <si>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</si>
  <si>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</si>
  <si>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</si>
  <si>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</si>
  <si>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</si>
  <si>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</si>
  <si>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</si>
  <si>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</si>
  <si>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</si>
  <si>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</si>
  <si>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</si>
  <si>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</si>
  <si>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</si>
  <si>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</si>
  <si>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</si>
  <si>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</si>
  <si>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</si>
  <si>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</si>
  <si>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</si>
  <si>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</si>
  <si>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</si>
  <si>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</si>
  <si>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</si>
  <si>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</si>
  <si>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</si>
  <si>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</si>
  <si>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</si>
  <si>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</si>
  <si>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</si>
  <si>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</si>
  <si>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</si>
  <si>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</si>
  <si>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</si>
  <si>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</si>
  <si>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</si>
  <si>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</si>
  <si>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</si>
  <si>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</si>
  <si>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</si>
  <si>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</si>
  <si>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</si>
  <si>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</si>
  <si>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</si>
  <si>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</si>
  <si>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</si>
  <si>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</si>
  <si>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</si>
  <si>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</si>
  <si>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</si>
  <si>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</si>
  <si>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</si>
  <si>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</si>
  <si>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</si>
  <si>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</si>
  <si>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</si>
  <si>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</si>
  <si>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</si>
  <si>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</si>
  <si>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</si>
  <si>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</si>
  <si>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</si>
  <si>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</si>
  <si>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</si>
  <si>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</si>
  <si>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</si>
  <si>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</si>
  <si>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</si>
  <si>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</si>
  <si>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</si>
  <si>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</si>
  <si>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</si>
  <si>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</si>
  <si>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</si>
  <si>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</si>
  <si>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</si>
  <si>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</si>
  <si>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</si>
  <si>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</si>
  <si>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</si>
  <si>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</si>
  <si>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</si>
  <si>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</si>
  <si>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</si>
  <si>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</si>
  <si>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</si>
  <si>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</si>
  <si>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</si>
  <si>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</si>
  <si>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</si>
  <si>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</si>
  <si>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</si>
  <si>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</si>
  <si>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</si>
  <si>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</si>
  <si>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</si>
  <si>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</si>
  <si>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</si>
  <si>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</si>
  <si>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</si>
  <si>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</si>
  <si>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</si>
  <si>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</si>
  <si>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</si>
  <si>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</si>
  <si>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</si>
  <si>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</si>
  <si>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</si>
  <si>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</si>
  <si>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</si>
  <si>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</si>
  <si>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</si>
  <si>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</si>
  <si>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</si>
  <si>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</si>
  <si>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</si>
  <si>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</si>
  <si>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</si>
  <si>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</si>
  <si>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</si>
  <si>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</si>
  <si>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</si>
  <si>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</si>
  <si>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</si>
  <si>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</si>
  <si>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</si>
  <si>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</si>
  <si>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</si>
  <si>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</si>
  <si>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</si>
  <si>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</si>
  <si>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</si>
  <si>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</si>
  <si>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</si>
  <si>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</si>
  <si>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</si>
  <si>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</si>
  <si>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</si>
  <si>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</si>
  <si>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</si>
  <si>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</si>
  <si>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</si>
  <si>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</si>
  <si>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</si>
  <si>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</si>
  <si>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</si>
  <si>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</si>
  <si>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</si>
  <si>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</si>
  <si>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</si>
  <si>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</si>
  <si>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</si>
  <si>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</si>
  <si>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</si>
  <si>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</si>
  <si>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</si>
  <si>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</si>
  <si>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</si>
  <si>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</si>
  <si>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</si>
  <si>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</si>
  <si>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</si>
  <si>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</si>
  <si>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</si>
  <si>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</si>
  <si>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</si>
  <si>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</si>
  <si>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</si>
  <si>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</si>
  <si>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</si>
  <si>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</si>
  <si>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</si>
  <si>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</si>
  <si>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</si>
  <si>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</si>
  <si>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</si>
  <si>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</si>
  <si>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</si>
  <si>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</si>
  <si>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</si>
  <si>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</si>
  <si>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</si>
  <si>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</si>
  <si>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</si>
  <si>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</si>
  <si>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</si>
  <si>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</si>
  <si>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</si>
  <si>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</si>
  <si>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</si>
  <si>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</si>
  <si>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</si>
  <si>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</si>
  <si>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</si>
  <si>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</si>
  <si>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</si>
  <si>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</si>
  <si>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</si>
  <si>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</si>
  <si>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</si>
  <si>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</si>
  <si>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</si>
  <si>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</si>
  <si>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</si>
  <si>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</si>
  <si>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</si>
  <si>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</si>
  <si>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</si>
  <si>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</si>
  <si>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</si>
  <si>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</si>
  <si>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</si>
  <si>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</si>
  <si>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</si>
  <si>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</si>
  <si>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</si>
  <si>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</si>
  <si>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</si>
  <si>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</si>
  <si>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</si>
  <si>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</si>
  <si>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</si>
  <si>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</si>
  <si>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</si>
  <si>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</si>
  <si>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</si>
  <si>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</si>
  <si>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</si>
  <si>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</si>
  <si>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</si>
  <si>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</si>
  <si>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</si>
  <si>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</si>
  <si>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</si>
  <si>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</si>
  <si>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</si>
  <si>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</si>
  <si>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</si>
  <si>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</si>
  <si>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</si>
  <si>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</si>
  <si>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</si>
  <si>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</si>
  <si>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</si>
  <si>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</si>
  <si>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</si>
  <si>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</si>
  <si>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</si>
  <si>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</si>
  <si>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</si>
  <si>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</si>
  <si>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</si>
  <si>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</si>
  <si>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</si>
  <si>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</si>
  <si>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</si>
  <si>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</si>
  <si>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</si>
  <si>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</si>
  <si>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</si>
  <si>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</si>
  <si>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</si>
  <si>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</si>
  <si>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</si>
  <si>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</si>
  <si>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</si>
  <si>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</si>
  <si>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</si>
  <si>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</si>
  <si>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</si>
  <si>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</si>
  <si>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</si>
  <si>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</si>
  <si>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</si>
  <si>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</si>
  <si>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</si>
  <si>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</si>
  <si>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</si>
  <si>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</si>
  <si>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</si>
  <si>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</si>
  <si>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</si>
  <si>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</si>
  <si>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</si>
  <si>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</si>
  <si>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</si>
  <si>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</si>
  <si>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</si>
  <si>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</si>
  <si>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</si>
  <si>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</si>
  <si>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</si>
  <si>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</si>
  <si>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</si>
  <si>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</si>
  <si>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</si>
  <si>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</si>
  <si>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</si>
  <si>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</si>
  <si>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</si>
  <si>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</si>
  <si>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</si>
  <si>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</si>
  <si>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</si>
  <si>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</si>
  <si>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</si>
  <si>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</si>
  <si>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</si>
  <si>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</si>
  <si>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</si>
  <si>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</si>
  <si>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</si>
  <si>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</si>
  <si>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</si>
  <si>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</si>
  <si>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</si>
  <si>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</si>
  <si>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</si>
  <si>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</si>
  <si>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</si>
  <si>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</si>
  <si>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</si>
  <si>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</si>
  <si>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</si>
  <si>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</si>
  <si>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</si>
  <si>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</si>
  <si>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</si>
  <si>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</si>
  <si>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</si>
  <si>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</si>
  <si>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</si>
  <si>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</si>
  <si>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</si>
  <si>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</si>
  <si>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</si>
  <si>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</si>
  <si>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</si>
  <si>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</si>
  <si>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</si>
  <si>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</si>
  <si>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</si>
  <si>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</si>
  <si>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</si>
  <si>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</si>
  <si>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</si>
  <si>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</si>
  <si>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</si>
  <si>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</si>
  <si>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</si>
  <si>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</si>
  <si>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</si>
  <si>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</si>
  <si>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</si>
  <si>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</si>
  <si>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</si>
  <si>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</si>
  <si>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</si>
  <si>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</si>
  <si>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</si>
  <si>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</si>
  <si>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</si>
  <si>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</si>
  <si>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</si>
  <si>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</si>
  <si>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</si>
  <si>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</si>
  <si>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</si>
  <si>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</si>
  <si>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</si>
  <si>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</si>
  <si>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</si>
  <si>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</si>
  <si>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</si>
  <si>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</si>
  <si>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</si>
  <si>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</si>
  <si>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</si>
  <si>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</si>
  <si>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</si>
  <si>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</si>
  <si>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</si>
  <si>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</si>
  <si>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</si>
  <si>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</si>
  <si>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</si>
  <si>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</si>
  <si>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</si>
  <si>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</si>
  <si>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</si>
  <si>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</si>
  <si>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</si>
  <si>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</si>
  <si>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</si>
  <si>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</si>
  <si>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</si>
  <si>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</si>
  <si>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</si>
  <si>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</si>
  <si>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</si>
  <si>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</si>
  <si>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</si>
  <si>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</si>
  <si>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</si>
  <si>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</si>
  <si>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</si>
  <si>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</si>
  <si>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</si>
  <si>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</si>
  <si>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</si>
  <si>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</si>
  <si>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</si>
  <si>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</si>
  <si>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</si>
  <si>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</si>
  <si>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</si>
  <si>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</si>
  <si>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</si>
  <si>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</si>
  <si>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</si>
  <si>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</si>
  <si>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</si>
  <si>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</si>
  <si>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</si>
  <si>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</si>
  <si>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</si>
  <si>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</si>
  <si>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</si>
  <si>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</si>
  <si>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</si>
  <si>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</si>
  <si>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</si>
  <si>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</si>
  <si>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</si>
  <si>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</si>
  <si>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</si>
  <si>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</si>
  <si>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</si>
  <si>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</si>
  <si>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</si>
  <si>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</si>
  <si>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</si>
  <si>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</si>
  <si>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</si>
  <si>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</si>
  <si>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</si>
  <si>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</si>
  <si>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</si>
  <si>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</si>
  <si>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</si>
  <si>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</si>
  <si>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</si>
  <si>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</si>
  <si>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</si>
  <si>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</si>
  <si>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</si>
  <si>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</si>
  <si>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</si>
  <si>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</si>
  <si>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</si>
  <si>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</si>
  <si>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</si>
  <si>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</si>
  <si>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</si>
  <si>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</si>
  <si>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</si>
  <si>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</si>
  <si>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</si>
  <si>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</si>
  <si>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</si>
  <si>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</si>
  <si>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</si>
  <si>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</si>
  <si>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</si>
  <si>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</si>
  <si>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</si>
  <si>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</si>
  <si>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</si>
  <si>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</si>
  <si>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</si>
  <si>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</si>
  <si>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</si>
  <si>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</si>
  <si>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</si>
  <si>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</si>
  <si>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</si>
  <si>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</si>
  <si>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</si>
  <si>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</si>
  <si>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</si>
  <si>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</si>
  <si>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</si>
  <si>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</si>
  <si>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</si>
  <si>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</si>
  <si>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</si>
  <si>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</si>
  <si>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</si>
  <si>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</si>
  <si>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</si>
  <si>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</si>
  <si>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</si>
  <si>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</si>
  <si>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</si>
  <si>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</si>
  <si>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</si>
  <si>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</si>
  <si>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</si>
  <si>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</si>
  <si>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</si>
  <si>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</si>
  <si>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</si>
  <si>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</si>
  <si>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</si>
  <si>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</si>
  <si>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</si>
  <si>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</si>
  <si>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</si>
  <si>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</si>
  <si>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</si>
  <si>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</si>
  <si>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</si>
  <si>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</si>
  <si>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</si>
  <si>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</si>
  <si>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</si>
  <si>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</si>
  <si>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</si>
  <si>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</si>
  <si>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</si>
  <si>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</si>
  <si>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</si>
  <si>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</si>
  <si>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</si>
  <si>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</si>
  <si>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</si>
  <si>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</si>
  <si>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</si>
  <si>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</si>
  <si>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</si>
  <si>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</si>
  <si>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</si>
  <si>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</si>
  <si>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</si>
  <si>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</si>
  <si>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</si>
  <si>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</si>
  <si>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</si>
  <si>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</si>
  <si>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</si>
  <si>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</si>
  <si>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</si>
  <si>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</si>
  <si>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</si>
  <si>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</si>
  <si>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</si>
  <si>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</si>
  <si>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</si>
  <si>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</si>
  <si>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</si>
  <si>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</si>
  <si>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</si>
  <si>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</si>
  <si>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</si>
  <si>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</si>
  <si>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</si>
  <si>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</si>
  <si>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</si>
  <si>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</si>
  <si>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</si>
  <si>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</si>
  <si>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</si>
  <si>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</si>
  <si>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</si>
  <si>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</si>
  <si>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</si>
  <si>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</si>
  <si>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</si>
  <si>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</si>
  <si>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</si>
  <si>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</si>
  <si>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</si>
  <si>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</si>
  <si>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</si>
  <si>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</si>
  <si>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</si>
  <si>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</si>
  <si>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</si>
  <si>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</si>
  <si>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</si>
  <si>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</si>
  <si>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</si>
  <si>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</si>
  <si>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</si>
  <si>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</si>
  <si>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</si>
  <si>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</si>
  <si>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</si>
  <si>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</si>
  <si>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</si>
  <si>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</si>
  <si>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</si>
  <si>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</si>
  <si>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</si>
  <si>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</si>
  <si>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</si>
  <si>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</si>
  <si>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</si>
  <si>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</si>
  <si>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</si>
  <si>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</si>
  <si>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</si>
  <si>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</si>
  <si>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</si>
  <si>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</si>
  <si>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</si>
  <si>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</si>
  <si>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</si>
  <si>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</si>
  <si>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</si>
  <si>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</si>
  <si>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</si>
  <si>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</si>
  <si>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</si>
  <si>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</si>
  <si>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</si>
  <si>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</si>
  <si>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</si>
  <si>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</si>
  <si>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</si>
  <si>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</si>
  <si>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</si>
  <si>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</si>
  <si>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</si>
  <si>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</si>
  <si>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</si>
  <si>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</si>
  <si>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</si>
  <si>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</si>
  <si>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</si>
  <si>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</si>
  <si>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</si>
  <si>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</si>
  <si>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</si>
  <si>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</si>
  <si>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</si>
  <si>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</si>
  <si>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</si>
  <si>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</si>
  <si>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</si>
  <si>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</si>
  <si>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</si>
  <si>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</si>
  <si>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</si>
  <si>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</si>
  <si>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</si>
  <si>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</si>
  <si>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</si>
  <si>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</si>
  <si>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</si>
  <si>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</si>
  <si>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</si>
  <si>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</si>
  <si>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</si>
  <si>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</si>
  <si>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</si>
  <si>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</si>
  <si>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</si>
  <si>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</si>
  <si>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</si>
  <si>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</si>
  <si>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</si>
  <si>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</si>
  <si>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</si>
  <si>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</si>
  <si>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</si>
  <si>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</si>
  <si>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</si>
  <si>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</si>
  <si>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</si>
  <si>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</si>
  <si>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</si>
  <si>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</si>
  <si>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</si>
  <si>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</si>
  <si>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</si>
  <si>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</si>
  <si>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</si>
  <si>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</si>
  <si>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</si>
  <si>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</si>
  <si>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</si>
  <si>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</si>
  <si>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</si>
  <si>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</si>
  <si>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</si>
  <si>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</si>
  <si>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</si>
  <si>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</si>
  <si>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</si>
  <si>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</si>
  <si>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</si>
  <si>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</si>
  <si>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</si>
  <si>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</si>
  <si>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</si>
  <si>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</si>
  <si>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</si>
  <si>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</si>
  <si>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</si>
  <si>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</si>
  <si>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</si>
  <si>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</si>
  <si>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</si>
  <si>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</si>
  <si>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</si>
  <si>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</si>
  <si>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</si>
  <si>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</si>
  <si>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</si>
  <si>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</si>
  <si>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</si>
  <si>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</si>
  <si>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</si>
  <si>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</si>
  <si>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</si>
  <si>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</si>
  <si>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</si>
  <si>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</si>
  <si>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</si>
  <si>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</si>
  <si>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</si>
  <si>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</si>
  <si>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</si>
  <si>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</si>
  <si>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</si>
  <si>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</si>
  <si>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</si>
  <si>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</si>
  <si>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</si>
  <si>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</si>
  <si>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</si>
  <si>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</si>
  <si>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</si>
  <si>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</si>
  <si>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</si>
  <si>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</si>
  <si>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</si>
  <si>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</si>
  <si>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</si>
  <si>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</si>
  <si>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</si>
  <si>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</si>
  <si>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</si>
  <si>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</si>
  <si>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</si>
  <si>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</si>
  <si>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</si>
  <si>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</si>
  <si>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</si>
  <si>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</si>
  <si>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</si>
  <si>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</si>
  <si>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</si>
  <si>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</si>
  <si>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</si>
  <si>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</si>
  <si>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</si>
  <si>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</si>
  <si>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</si>
  <si>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</si>
  <si>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</si>
  <si>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</si>
  <si>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</si>
  <si>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</si>
  <si>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</si>
  <si>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</si>
  <si>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</si>
  <si>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</si>
  <si>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</si>
  <si>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</si>
  <si>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</si>
  <si>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</si>
  <si>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</si>
  <si>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</si>
  <si>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</si>
  <si>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</si>
  <si>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</si>
  <si>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</si>
  <si>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</si>
  <si>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</si>
  <si>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</si>
  <si>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</si>
  <si>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</si>
  <si>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</si>
  <si>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</si>
  <si>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</si>
  <si>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</si>
  <si>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</si>
  <si>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</si>
  <si>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</si>
  <si>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</si>
  <si>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</si>
  <si>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</si>
  <si>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</si>
  <si>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</si>
  <si>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</si>
  <si>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</si>
  <si>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</si>
  <si>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</si>
  <si>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</si>
  <si>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</si>
  <si>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</si>
  <si>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</si>
  <si>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</si>
  <si>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</si>
  <si>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</si>
  <si>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</si>
  <si>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</si>
  <si>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</si>
  <si>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</si>
  <si>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</si>
  <si>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</si>
  <si>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</si>
  <si>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</si>
  <si>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</si>
  <si>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</si>
  <si>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</si>
  <si>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</si>
  <si>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</si>
  <si>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</si>
  <si>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</si>
  <si>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</si>
  <si>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</si>
  <si>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</si>
  <si>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</si>
  <si>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</si>
  <si>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</si>
  <si>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</si>
  <si>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</si>
  <si>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</si>
  <si>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</si>
  <si>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</si>
  <si>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</si>
  <si>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</si>
  <si>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</si>
  <si>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</si>
  <si>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</si>
  <si>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</si>
  <si>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</si>
  <si>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</si>
  <si>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</si>
  <si>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</si>
  <si>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</si>
  <si>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</si>
  <si>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</si>
  <si>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</si>
  <si>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</si>
  <si>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</si>
  <si>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</si>
  <si>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</si>
  <si>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</si>
  <si>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</si>
  <si>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</si>
  <si>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</si>
  <si>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</si>
  <si>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</si>
  <si>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</si>
  <si>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</si>
  <si>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</si>
  <si>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</si>
  <si>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</si>
  <si>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</si>
  <si>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</si>
  <si>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</si>
  <si>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</si>
  <si>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</si>
  <si>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</si>
  <si>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</si>
  <si>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</si>
  <si>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</si>
  <si>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</si>
  <si>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</si>
  <si>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</si>
  <si>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</si>
  <si>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</si>
  <si>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</si>
  <si>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</si>
  <si>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</si>
  <si>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</si>
  <si>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</si>
  <si>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</si>
  <si>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</si>
  <si>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</si>
  <si>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</si>
  <si>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</si>
  <si>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</si>
  <si>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</si>
  <si>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</si>
  <si>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</si>
  <si>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</si>
  <si>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</si>
  <si>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</si>
  <si>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</si>
  <si>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</si>
  <si>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</si>
  <si>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</si>
  <si>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</si>
  <si>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</si>
  <si>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</si>
  <si>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</si>
  <si>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</si>
  <si>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</si>
  <si>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</si>
  <si>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</si>
  <si>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</si>
  <si>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</si>
  <si>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</si>
  <si>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</si>
  <si>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</si>
  <si>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</si>
  <si>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</si>
  <si>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</si>
  <si>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</si>
  <si>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</si>
  <si>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</si>
  <si>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</si>
  <si>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</si>
  <si>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</si>
  <si>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</si>
  <si>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</si>
  <si>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</si>
  <si>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</si>
  <si>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</si>
  <si>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</si>
  <si>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</si>
  <si>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</si>
  <si>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</si>
  <si>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</si>
  <si>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</si>
  <si>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</si>
  <si>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</si>
  <si>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</si>
  <si>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</si>
  <si>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</si>
  <si>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</si>
  <si>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</si>
  <si>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</si>
  <si>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</si>
  <si>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</si>
  <si>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</si>
  <si>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</si>
  <si>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</si>
  <si>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</si>
  <si>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</si>
  <si>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</si>
  <si>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</si>
  <si>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</si>
  <si>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</si>
  <si>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</si>
  <si>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</si>
  <si>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</si>
  <si>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</si>
  <si>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</si>
  <si>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</si>
  <si>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</si>
  <si>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</si>
  <si>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</si>
  <si>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</si>
  <si>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</si>
  <si>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</si>
  <si>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</si>
  <si>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</si>
  <si>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</si>
  <si>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</si>
  <si>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</si>
  <si>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</si>
  <si>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</si>
  <si>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</si>
  <si>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</si>
  <si>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</si>
  <si>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</si>
  <si>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</si>
  <si>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</si>
  <si>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</si>
  <si>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</si>
  <si>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</si>
  <si>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</si>
  <si>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</si>
  <si>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</si>
  <si>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</si>
  <si>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</si>
  <si>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</si>
  <si>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</si>
  <si>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</si>
  <si>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</si>
  <si>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</si>
  <si>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</si>
  <si>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</si>
  <si>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</si>
  <si>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</si>
  <si>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</si>
  <si>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</si>
  <si>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</si>
  <si>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</si>
  <si>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</si>
  <si>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</si>
  <si>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</si>
  <si>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</si>
  <si>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</si>
  <si>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</si>
  <si>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</si>
  <si>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</si>
  <si>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</si>
  <si>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</si>
  <si>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</si>
  <si>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</si>
  <si>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</si>
  <si>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</si>
  <si>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</si>
  <si>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</si>
  <si>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</si>
  <si>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</si>
  <si>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</si>
  <si>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</si>
  <si>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</si>
  <si>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</si>
  <si>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</si>
  <si>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</si>
  <si>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</si>
  <si>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</si>
  <si>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</si>
  <si>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</si>
  <si>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</si>
  <si>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</si>
  <si>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</si>
  <si>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</si>
  <si>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</si>
  <si>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</si>
  <si>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</si>
  <si>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</si>
  <si>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</si>
  <si>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</si>
  <si>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</si>
  <si>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</si>
  <si>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</si>
  <si>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</si>
  <si>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</si>
  <si>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</si>
  <si>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</si>
  <si>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</si>
  <si>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</si>
  <si>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</si>
  <si>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</si>
  <si>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</si>
  <si>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</si>
  <si>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</si>
  <si>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</si>
  <si>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</si>
  <si>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</si>
  <si>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</si>
  <si>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</si>
  <si>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</si>
  <si>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</si>
  <si>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</si>
  <si>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</si>
  <si>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</si>
  <si>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</si>
  <si>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</si>
  <si>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</si>
  <si>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</si>
  <si>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</si>
  <si>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</si>
  <si>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</si>
  <si>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</si>
  <si>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</si>
  <si>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</si>
  <si>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</si>
  <si>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</si>
  <si>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</si>
  <si>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</si>
  <si>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</si>
  <si>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</si>
  <si>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</si>
  <si>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</si>
  <si>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</si>
  <si>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</si>
  <si>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</si>
  <si>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</si>
  <si>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</si>
  <si>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</si>
  <si>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</si>
  <si>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</si>
  <si>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</si>
  <si>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</si>
  <si>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</si>
  <si>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</si>
  <si>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</si>
  <si>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</si>
  <si>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</si>
  <si>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</si>
  <si>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</si>
  <si>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</si>
  <si>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</si>
  <si>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</si>
  <si>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</si>
  <si>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</si>
  <si>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</si>
  <si>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</si>
  <si>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</si>
  <si>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</si>
  <si>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</si>
  <si>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</si>
  <si>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</si>
  <si>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</si>
  <si>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</si>
  <si>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</si>
  <si>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</si>
  <si>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</si>
  <si>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</si>
  <si>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</si>
  <si>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</si>
  <si>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</si>
  <si>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</si>
  <si>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</si>
  <si>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</si>
  <si>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</si>
  <si>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</si>
  <si>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</si>
  <si>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</si>
  <si>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</si>
  <si>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</si>
  <si>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</si>
  <si>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</si>
  <si>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</si>
  <si>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</si>
  <si>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</si>
  <si>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</si>
  <si>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</si>
  <si>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</si>
  <si>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</si>
  <si>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</si>
  <si>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</si>
  <si>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</si>
  <si>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</si>
  <si>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</si>
  <si>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</si>
  <si>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</si>
  <si>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</si>
  <si>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</si>
  <si>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</si>
  <si>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</si>
  <si>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</si>
  <si>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</si>
  <si>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</si>
  <si>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</si>
  <si>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</si>
  <si>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</si>
  <si>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</si>
  <si>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</si>
  <si>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</si>
  <si>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</si>
  <si>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</si>
  <si>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</si>
  <si>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</si>
  <si>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</si>
  <si>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</si>
  <si>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</si>
  <si>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</si>
  <si>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</si>
  <si>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</si>
  <si>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</si>
  <si>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</si>
  <si>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</si>
  <si>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</si>
  <si>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</si>
  <si>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</si>
  <si>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</si>
  <si>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</si>
  <si>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</si>
  <si>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</si>
  <si>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</si>
  <si>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</si>
  <si>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</si>
  <si>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</si>
  <si>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</si>
  <si>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</si>
  <si>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</si>
  <si>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</si>
  <si>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</si>
  <si>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</si>
  <si>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</si>
  <si>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</si>
  <si>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</si>
  <si>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</si>
  <si>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</si>
  <si>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</si>
  <si>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</si>
  <si>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</si>
  <si>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</si>
  <si>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</si>
  <si>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</si>
  <si>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</si>
  <si>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</si>
  <si>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</si>
  <si>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</si>
  <si>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</si>
  <si>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</si>
  <si>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</si>
  <si>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</si>
  <si>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</si>
  <si>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</si>
  <si>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</si>
  <si>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</si>
  <si>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</si>
  <si>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</si>
  <si>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</si>
  <si>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</si>
  <si>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</si>
  <si>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</si>
  <si>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</si>
  <si>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</si>
  <si>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</si>
  <si>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</si>
  <si>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</si>
  <si>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</si>
  <si>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</si>
  <si>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</si>
  <si>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</si>
  <si>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</si>
  <si>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</si>
  <si>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</si>
  <si>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</si>
  <si>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</si>
  <si>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</si>
  <si>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</si>
  <si>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</si>
  <si>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</si>
  <si>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</si>
  <si>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</si>
  <si>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</si>
  <si>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</si>
  <si>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</si>
  <si>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</si>
  <si>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</si>
  <si>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</si>
  <si>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</si>
  <si>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</si>
  <si>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</si>
  <si>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</si>
  <si>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</si>
  <si>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</si>
  <si>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</si>
  <si>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</si>
  <si>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</si>
  <si>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</si>
  <si>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</si>
  <si>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</si>
  <si>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</si>
  <si>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</si>
  <si>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</si>
  <si>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</si>
  <si>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</si>
  <si>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</si>
  <si>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</si>
  <si>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</si>
  <si>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</si>
  <si>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</si>
  <si>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</si>
  <si>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</si>
  <si>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</si>
  <si>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</si>
  <si>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</si>
  <si>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</si>
  <si>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</si>
  <si>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</si>
  <si>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</si>
  <si>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</si>
  <si>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</si>
  <si>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</si>
  <si>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</si>
  <si>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</si>
  <si>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</si>
  <si>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</si>
  <si>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</si>
  <si>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</si>
  <si>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</si>
  <si>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</si>
  <si>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</si>
  <si>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</si>
  <si>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</si>
  <si>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</si>
  <si>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</si>
  <si>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</si>
  <si>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</si>
  <si>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</si>
  <si>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</si>
  <si>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</si>
  <si>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</si>
  <si>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</si>
  <si>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</si>
  <si>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</si>
  <si>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</si>
  <si>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</si>
  <si>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</si>
  <si>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</si>
  <si>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</si>
  <si>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</si>
  <si>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</si>
  <si>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</si>
  <si>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</si>
  <si>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</si>
  <si>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</si>
  <si>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</si>
  <si>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</si>
  <si>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</si>
  <si>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</si>
  <si>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</si>
  <si>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</si>
  <si>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</si>
  <si>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</si>
  <si>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</si>
  <si>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</si>
  <si>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</si>
  <si>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</si>
  <si>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</si>
  <si>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</si>
  <si>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</si>
  <si>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</si>
  <si>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</si>
  <si>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</si>
  <si>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</si>
  <si>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</si>
  <si>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</si>
  <si>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</si>
  <si>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</si>
  <si>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</si>
  <si>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</si>
  <si>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</si>
  <si>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</si>
  <si>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</si>
  <si>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</si>
  <si>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</si>
  <si>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</si>
  <si>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</si>
  <si>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</si>
  <si>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</si>
  <si>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</si>
  <si>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</si>
  <si>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</si>
  <si>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</si>
  <si>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</si>
  <si>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</si>
  <si>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</si>
  <si>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</si>
  <si>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</si>
  <si>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</si>
  <si>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</si>
  <si>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</si>
  <si>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</si>
  <si>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</si>
  <si>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</si>
  <si>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</si>
  <si>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</si>
  <si>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</si>
  <si>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</si>
  <si>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</si>
  <si>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</si>
  <si>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</si>
  <si>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</si>
  <si>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</si>
  <si>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</si>
  <si>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</si>
  <si>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</si>
  <si>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</si>
  <si>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</si>
  <si>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</si>
  <si>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</si>
  <si>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</si>
  <si>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</si>
  <si>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</si>
  <si>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</si>
  <si>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</si>
  <si>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</si>
  <si>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</si>
  <si>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</si>
  <si>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</si>
  <si>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</si>
  <si>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</si>
  <si>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</si>
  <si>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</si>
  <si>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</si>
  <si>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</si>
  <si>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</si>
  <si>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</si>
  <si>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</si>
  <si>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</si>
  <si>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</si>
  <si>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</si>
  <si>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</si>
  <si>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</si>
  <si>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</si>
  <si>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</si>
  <si>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</si>
  <si>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</si>
  <si>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</si>
  <si>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</si>
  <si>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</si>
  <si>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</si>
  <si>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</si>
  <si>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</si>
  <si>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</si>
  <si>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</si>
  <si>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</si>
  <si>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</si>
  <si>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</si>
  <si>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</si>
  <si>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</si>
  <si>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</si>
  <si>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</si>
  <si>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</si>
  <si>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</si>
  <si>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</si>
  <si>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</si>
  <si>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</si>
  <si>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</si>
  <si>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</si>
  <si>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</si>
  <si>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</si>
  <si>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</si>
  <si>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</si>
  <si>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</si>
  <si>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</si>
  <si>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</si>
  <si>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</si>
  <si>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</si>
  <si>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</si>
  <si>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</si>
  <si>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</si>
  <si>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</si>
  <si>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</si>
  <si>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</si>
  <si>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</si>
  <si>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</si>
  <si>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</si>
  <si>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</si>
  <si>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</si>
  <si>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</si>
  <si>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</si>
  <si>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</si>
  <si>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</si>
  <si>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</si>
  <si>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</si>
  <si>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</si>
  <si>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</si>
  <si>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</si>
  <si>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</si>
  <si>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</si>
  <si>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</si>
  <si>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</si>
  <si>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</si>
  <si>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</si>
  <si>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</si>
  <si>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</si>
  <si>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</si>
  <si>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</si>
  <si>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</si>
  <si>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</si>
  <si>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</si>
  <si>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</si>
  <si>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</si>
  <si>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</si>
  <si>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</si>
  <si>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</si>
  <si>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</si>
  <si>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</si>
  <si>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</si>
  <si>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</si>
  <si>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</si>
  <si>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</si>
  <si>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</si>
  <si>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</si>
  <si>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</si>
  <si>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</si>
  <si>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</si>
  <si>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</si>
  <si>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</si>
  <si>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</si>
  <si>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</si>
  <si>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</si>
  <si>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</si>
  <si>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</si>
  <si>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</si>
  <si>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</si>
  <si>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</si>
  <si>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</si>
  <si>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</si>
  <si>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</si>
  <si>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</si>
  <si>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</si>
  <si>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</si>
  <si>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</si>
  <si>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</si>
  <si>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</si>
  <si>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</si>
  <si>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</si>
  <si>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</si>
  <si>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</si>
  <si>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</si>
  <si>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</si>
  <si>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</si>
  <si>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</si>
  <si>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</si>
  <si>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</si>
  <si>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</si>
  <si>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</si>
  <si>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</si>
  <si>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</si>
  <si>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</si>
  <si>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</si>
  <si>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</si>
  <si>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</si>
  <si>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</si>
  <si>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</si>
  <si>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</si>
  <si>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</si>
  <si>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</si>
  <si>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</si>
  <si>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</si>
  <si>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</si>
  <si>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</si>
  <si>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</si>
  <si>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</si>
  <si>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</si>
  <si>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</si>
  <si>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</si>
  <si>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</si>
  <si>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</si>
  <si>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</si>
  <si>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</si>
  <si>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</si>
  <si>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</si>
  <si>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</si>
  <si>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</si>
  <si>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</si>
  <si>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</si>
  <si>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</si>
  <si>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</si>
  <si>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</si>
  <si>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</si>
  <si>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</si>
  <si>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</si>
  <si>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</si>
  <si>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</si>
  <si>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</si>
  <si>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</si>
  <si>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</si>
  <si>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</si>
  <si>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</si>
  <si>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</si>
  <si>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</si>
  <si>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</si>
  <si>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</si>
  <si>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</si>
  <si>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</si>
  <si>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</si>
  <si>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</si>
  <si>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</si>
  <si>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</si>
  <si>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</si>
  <si>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</si>
  <si>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</si>
  <si>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</si>
  <si>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</si>
  <si>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</si>
  <si>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</si>
  <si>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</si>
  <si>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</si>
  <si>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</si>
  <si>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</si>
  <si>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</si>
  <si>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</si>
  <si>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</si>
  <si>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</si>
  <si>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</si>
  <si>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</si>
  <si>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</si>
  <si>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</si>
  <si>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</si>
  <si>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</si>
  <si>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</si>
  <si>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</si>
  <si>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</si>
  <si>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</si>
  <si>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</si>
  <si>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</si>
  <si>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</si>
  <si>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</si>
  <si>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</si>
  <si>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</si>
  <si>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</si>
  <si>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</si>
  <si>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</si>
  <si>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</si>
  <si>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</si>
  <si>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</si>
  <si>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</si>
  <si>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</si>
  <si>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</si>
  <si>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</si>
  <si>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</si>
  <si>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</si>
  <si>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</si>
  <si>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</si>
  <si>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</si>
  <si>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</si>
  <si>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</si>
  <si>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</si>
  <si>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</si>
  <si>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</si>
  <si>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</si>
  <si>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</si>
  <si>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</si>
  <si>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</si>
  <si>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</si>
  <si>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</si>
  <si>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</si>
  <si>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</si>
  <si>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</si>
  <si>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</si>
  <si>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</si>
  <si>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</si>
  <si>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</si>
  <si>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</si>
  <si>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</si>
  <si>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</si>
  <si>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</si>
  <si>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</si>
  <si>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</si>
  <si>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</si>
  <si>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</si>
  <si>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</si>
  <si>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</si>
  <si>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</si>
  <si>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</si>
  <si>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</si>
  <si>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</si>
  <si>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</si>
  <si>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</si>
  <si>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</si>
  <si>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</si>
  <si>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</si>
  <si>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</si>
  <si>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</si>
  <si>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</si>
  <si>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</si>
  <si>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</si>
  <si>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</si>
  <si>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</si>
  <si>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</si>
  <si>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</si>
  <si>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</si>
  <si>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</si>
  <si>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</si>
  <si>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</si>
  <si>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</si>
  <si>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</si>
  <si>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</si>
  <si>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</si>
  <si>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</si>
  <si>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</si>
  <si>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</si>
  <si>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</si>
  <si>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</si>
  <si>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</si>
  <si>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</si>
  <si>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</si>
  <si>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</si>
  <si>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</si>
  <si>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</si>
  <si>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</si>
  <si>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</si>
  <si>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</si>
  <si>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</si>
  <si>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</si>
  <si>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</si>
  <si>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</si>
  <si>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</si>
  <si>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</si>
  <si>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</si>
  <si>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</si>
  <si>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</si>
  <si>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</si>
  <si>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</si>
  <si>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</si>
  <si>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</si>
  <si>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</si>
  <si>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</si>
  <si>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</si>
  <si>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</si>
  <si>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</si>
  <si>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</si>
  <si>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</si>
  <si>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</si>
  <si>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</si>
  <si>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</si>
  <si>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</si>
  <si>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</si>
  <si>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</si>
  <si>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</si>
  <si>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</si>
  <si>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</si>
  <si>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</si>
  <si>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</si>
  <si>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</si>
  <si>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</si>
  <si>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</si>
  <si>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</si>
  <si>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</si>
  <si>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</si>
  <si>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</si>
  <si>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</si>
  <si>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</si>
  <si>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</si>
  <si>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</si>
  <si>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</si>
  <si>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</si>
  <si>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</si>
  <si>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</si>
  <si>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</si>
  <si>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</si>
  <si>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</si>
  <si>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</si>
  <si>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</si>
  <si>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</si>
  <si>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</si>
  <si>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</si>
  <si>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</si>
  <si>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</si>
  <si>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</si>
  <si>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</si>
  <si>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</si>
  <si>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</si>
  <si>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</si>
  <si>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</si>
  <si>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</si>
  <si>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</si>
  <si>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</si>
  <si>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</si>
  <si>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</si>
  <si>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</si>
  <si>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</si>
  <si>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</si>
  <si>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</si>
  <si>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</si>
  <si>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</si>
  <si>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</si>
  <si>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</si>
  <si>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</si>
  <si>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</si>
  <si>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</si>
  <si>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</si>
  <si>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</si>
  <si>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</si>
  <si>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</si>
  <si>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</si>
  <si>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</si>
  <si>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</si>
  <si>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</si>
  <si>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</si>
  <si>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</si>
  <si>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</si>
  <si>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</si>
  <si>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</si>
  <si>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</si>
  <si>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</si>
  <si>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</si>
  <si>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</si>
  <si>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</si>
  <si>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</si>
  <si>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</si>
  <si>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</si>
  <si>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</si>
  <si>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</si>
  <si>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</si>
  <si>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</si>
  <si>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</si>
  <si>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</si>
  <si>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</si>
  <si>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</si>
  <si>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</si>
  <si>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</si>
  <si>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</si>
  <si>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</si>
  <si>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</si>
  <si>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</si>
  <si>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</si>
  <si>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</si>
  <si>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</si>
  <si>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</si>
  <si>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</si>
  <si>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</si>
  <si>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</si>
  <si>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</si>
  <si>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</si>
  <si>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</si>
  <si>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</si>
  <si>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</si>
  <si>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</si>
  <si>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</si>
  <si>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</si>
  <si>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</si>
  <si>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</si>
  <si>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</si>
  <si>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</si>
  <si>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</si>
  <si>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</si>
  <si>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</si>
  <si>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</si>
  <si>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</si>
  <si>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</si>
  <si>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</si>
  <si>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</si>
  <si>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</si>
  <si>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</si>
  <si>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</si>
  <si>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</si>
  <si>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</si>
  <si>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</si>
  <si>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</si>
  <si>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</si>
  <si>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</si>
  <si>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</si>
  <si>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</si>
  <si>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</si>
  <si>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</si>
  <si>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</si>
  <si>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</si>
  <si>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</si>
  <si>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</si>
  <si>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</si>
  <si>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</si>
  <si>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</si>
  <si>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</si>
  <si>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</si>
  <si>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</si>
  <si>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</si>
  <si>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</si>
  <si>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</si>
  <si>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</si>
  <si>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</si>
  <si>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</si>
  <si>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</si>
  <si>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</si>
  <si>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</si>
  <si>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</si>
  <si>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</si>
  <si>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</si>
  <si>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</si>
  <si>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</si>
  <si>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</si>
  <si>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</si>
  <si>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</si>
  <si>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</si>
  <si>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</si>
  <si>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</si>
  <si>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</si>
  <si>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</si>
  <si>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</si>
  <si>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</si>
  <si>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</si>
  <si>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</si>
  <si>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</si>
  <si>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</si>
  <si>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</si>
  <si>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</si>
  <si>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</si>
  <si>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</si>
  <si>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</si>
  <si>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</si>
  <si>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</si>
  <si>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</si>
  <si>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</si>
  <si>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</si>
  <si>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</si>
  <si>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</si>
  <si>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</si>
  <si>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</si>
  <si>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</si>
  <si>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</si>
  <si>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</si>
  <si>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</si>
  <si>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</si>
  <si>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</si>
  <si>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</si>
  <si>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</si>
  <si>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</si>
  <si>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</si>
  <si>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</si>
  <si>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</si>
  <si>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</si>
  <si>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</si>
  <si>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</si>
  <si>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</si>
  <si>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</si>
  <si>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</si>
  <si>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</si>
  <si>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</si>
  <si>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</si>
  <si>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</si>
  <si>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</si>
  <si>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</si>
  <si>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</si>
  <si>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</si>
  <si>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</si>
  <si>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</si>
  <si>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</si>
  <si>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</si>
  <si>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</si>
  <si>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</si>
  <si>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</si>
  <si>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</si>
  <si>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</si>
  <si>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</si>
  <si>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</si>
  <si>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</si>
  <si>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</si>
  <si>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</si>
  <si>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</si>
  <si>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</si>
  <si>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</si>
  <si>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</si>
  <si>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</si>
  <si>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</si>
  <si>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</si>
  <si>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</si>
  <si>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</si>
  <si>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</si>
  <si>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</si>
  <si>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</si>
  <si>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</si>
  <si>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</si>
  <si>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</si>
  <si>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</si>
  <si>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</si>
  <si>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</si>
  <si>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</si>
  <si>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</si>
  <si>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</si>
  <si>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</si>
  <si>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</si>
  <si>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</si>
  <si>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</si>
  <si>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</si>
  <si>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</si>
  <si>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</si>
  <si>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</si>
  <si>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</si>
  <si>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</si>
  <si>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</si>
  <si>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</si>
  <si>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</si>
  <si>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</si>
  <si>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</si>
  <si>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</si>
  <si>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</si>
  <si>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</si>
  <si>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</si>
  <si>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</si>
  <si>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</si>
  <si>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</si>
  <si>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</si>
  <si>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</si>
  <si>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</si>
  <si>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</si>
  <si>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</si>
  <si>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</si>
  <si>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</si>
  <si>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</si>
  <si>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</si>
  <si>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</si>
  <si>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</si>
  <si>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</si>
  <si>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</si>
  <si>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</si>
  <si>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</si>
  <si>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</si>
  <si>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</si>
  <si>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</si>
  <si>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</si>
  <si>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</si>
  <si>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</si>
  <si>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</si>
  <si>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</si>
  <si>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</si>
  <si>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</si>
  <si>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</si>
  <si>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</si>
  <si>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</si>
  <si>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</si>
  <si>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</si>
  <si>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</si>
  <si>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</si>
  <si>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</si>
  <si>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</si>
  <si>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</si>
  <si>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</si>
  <si>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</si>
  <si>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</si>
  <si>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</si>
  <si>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</si>
  <si>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</si>
  <si>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</si>
  <si>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</si>
  <si>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</si>
  <si>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</si>
  <si>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</si>
  <si>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</si>
  <si>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</si>
  <si>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</si>
  <si>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</si>
  <si>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</si>
  <si>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</si>
  <si>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</si>
  <si>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</si>
  <si>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</si>
  <si>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</si>
  <si>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</si>
  <si>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</si>
  <si>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</si>
  <si>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</si>
  <si>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</si>
  <si>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</si>
  <si>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</si>
  <si>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</si>
  <si>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</si>
  <si>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</si>
  <si>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</si>
  <si>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</si>
  <si>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</si>
  <si>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</si>
  <si>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</si>
  <si>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</si>
  <si>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</si>
  <si>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</si>
  <si>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</si>
  <si>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</si>
  <si>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</si>
  <si>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</si>
  <si>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</si>
  <si>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</si>
  <si>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</si>
  <si>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</si>
  <si>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</si>
  <si>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</si>
  <si>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</si>
  <si>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</si>
  <si>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</si>
  <si>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</si>
  <si>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</si>
  <si>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</si>
  <si>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</si>
  <si>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</si>
  <si>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</si>
  <si>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</si>
  <si>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</si>
  <si>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</si>
  <si>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</si>
  <si>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</si>
  <si>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</si>
  <si>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</si>
  <si>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</si>
  <si>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</si>
  <si>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</si>
  <si>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</si>
  <si>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</si>
  <si>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</si>
  <si>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</si>
  <si>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</si>
  <si>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</si>
  <si>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</si>
  <si>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</si>
  <si>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</si>
  <si>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</si>
  <si>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</si>
  <si>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</si>
  <si>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</si>
  <si>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</si>
  <si>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</si>
  <si>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</si>
  <si>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</si>
  <si>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</si>
  <si>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</si>
  <si>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</si>
  <si>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</si>
  <si>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</si>
  <si>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</si>
  <si>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</si>
  <si>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</si>
  <si>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</si>
  <si>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</si>
  <si>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</si>
  <si>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</si>
  <si>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</si>
  <si>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</si>
  <si>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</si>
  <si>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</si>
  <si>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</si>
  <si>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</si>
  <si>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</si>
  <si>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</si>
  <si>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</si>
  <si>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</si>
  <si>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</si>
  <si>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</si>
  <si>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</si>
  <si>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</si>
  <si>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</si>
  <si>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</si>
  <si>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</si>
  <si>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</si>
  <si>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</si>
  <si>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</si>
  <si>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</si>
  <si>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</si>
  <si>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</si>
  <si>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</si>
  <si>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</si>
  <si>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</si>
  <si>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</si>
  <si>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</si>
  <si>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</si>
  <si>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</si>
  <si>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</si>
  <si>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</si>
  <si>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</si>
  <si>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</si>
  <si>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</si>
  <si>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</si>
  <si>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</si>
  <si>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</si>
  <si>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</si>
  <si>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</si>
  <si>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</si>
  <si>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</si>
  <si>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</si>
  <si>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</si>
  <si>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</si>
  <si>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</si>
  <si>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</si>
  <si>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</si>
  <si>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</si>
  <si>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</si>
  <si>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</si>
  <si>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</si>
  <si>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</si>
  <si>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</si>
  <si>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</si>
  <si>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</si>
  <si>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</si>
  <si>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</si>
  <si>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</si>
  <si>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</si>
  <si>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</si>
  <si>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</si>
  <si>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</si>
  <si>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</si>
  <si>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</si>
  <si>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</si>
  <si>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</si>
  <si>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</si>
  <si>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</si>
  <si>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</si>
  <si>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</si>
  <si>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</si>
  <si>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</si>
  <si>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</si>
  <si>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</si>
  <si>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</si>
  <si>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</si>
  <si>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</si>
  <si>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</si>
  <si>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</si>
  <si>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</si>
  <si>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</si>
  <si>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</si>
  <si>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</si>
  <si>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</si>
  <si>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</si>
  <si>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</si>
  <si>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</si>
  <si>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</si>
  <si>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</si>
  <si>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</si>
  <si>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</si>
  <si>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</si>
  <si>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</si>
  <si>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</si>
  <si>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</si>
  <si>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</si>
  <si>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</si>
  <si>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</si>
  <si>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</si>
  <si>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</si>
  <si>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</si>
  <si>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</si>
  <si>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</si>
  <si>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</si>
  <si>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</si>
  <si>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</si>
  <si>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</si>
  <si>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</si>
  <si>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</si>
  <si>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</si>
  <si>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</si>
  <si>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</si>
  <si>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</si>
  <si>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</si>
  <si>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</si>
  <si>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</si>
  <si>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</si>
  <si>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</si>
  <si>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</si>
  <si>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</si>
  <si>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</si>
  <si>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</si>
  <si>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</si>
  <si>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</si>
  <si>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</si>
  <si>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</si>
  <si>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</si>
  <si>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</si>
  <si>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</si>
  <si>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</si>
  <si>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</si>
  <si>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</si>
  <si>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</si>
  <si>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</si>
  <si>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</si>
  <si>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</si>
  <si>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</si>
  <si>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</si>
  <si>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</si>
  <si>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</si>
  <si>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</si>
  <si>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</si>
  <si>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</si>
  <si>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</si>
  <si>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</si>
  <si>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</si>
  <si>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</si>
  <si>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</si>
  <si>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</si>
  <si>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</si>
  <si>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</si>
  <si>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</si>
  <si>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</si>
  <si>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</si>
  <si>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</si>
  <si>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</si>
  <si>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</si>
  <si>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</si>
  <si>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</si>
  <si>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</si>
  <si>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</si>
  <si>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</si>
  <si>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</si>
  <si>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</si>
  <si>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</si>
  <si>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</si>
  <si>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</si>
  <si>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</si>
  <si>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</si>
  <si>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</si>
  <si>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</si>
  <si>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</si>
  <si>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</si>
  <si>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</si>
  <si>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</si>
  <si>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</si>
  <si>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</si>
  <si>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</si>
  <si>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</si>
  <si>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</si>
  <si>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</si>
  <si>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</si>
  <si>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</si>
  <si>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</si>
  <si>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</si>
  <si>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</si>
  <si>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</si>
  <si>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</si>
  <si>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</si>
  <si>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</si>
  <si>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</si>
  <si>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</si>
  <si>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</si>
  <si>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</si>
  <si>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</si>
  <si>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</si>
  <si>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</si>
  <si>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</si>
  <si>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</si>
  <si>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</si>
  <si>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</si>
  <si>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</si>
  <si>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</si>
  <si>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</si>
  <si>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</si>
  <si>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</si>
  <si>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</si>
  <si>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</si>
  <si>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</si>
  <si>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</si>
  <si>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</si>
  <si>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</si>
  <si>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</si>
  <si>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</si>
  <si>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</si>
  <si>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</si>
  <si>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</si>
  <si>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</si>
  <si>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</si>
  <si>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</si>
  <si>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</si>
  <si>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</si>
  <si>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</si>
  <si>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</si>
  <si>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</si>
  <si>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</si>
  <si>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</si>
  <si>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</si>
  <si>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</si>
  <si>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</si>
  <si>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</si>
  <si>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</si>
  <si>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</si>
  <si>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</si>
  <si>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</si>
  <si>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</si>
  <si>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</si>
  <si>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</si>
  <si>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</si>
  <si>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</si>
  <si>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</si>
  <si>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</si>
  <si>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</si>
  <si>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</si>
  <si>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</si>
  <si>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</si>
  <si>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</si>
  <si>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</si>
  <si>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</si>
  <si>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</si>
  <si>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</si>
  <si>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</si>
  <si>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</si>
  <si>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</si>
  <si>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</si>
  <si>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</si>
  <si>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</si>
  <si>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</si>
  <si>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</si>
  <si>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</si>
  <si>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</si>
  <si>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</si>
  <si>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</si>
  <si>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</si>
  <si>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</si>
  <si>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</si>
  <si>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</si>
  <si>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</si>
  <si>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</si>
  <si>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</si>
  <si>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</si>
  <si>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</si>
  <si>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</si>
  <si>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</si>
  <si>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</si>
  <si>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</si>
  <si>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</si>
  <si>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</si>
  <si>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</si>
  <si>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</si>
  <si>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</si>
  <si>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</si>
  <si>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</si>
  <si>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</si>
  <si>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</si>
  <si>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</si>
  <si>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</si>
  <si>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</si>
  <si>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</si>
  <si>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</si>
  <si>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</si>
  <si>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</si>
  <si>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</si>
  <si>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</si>
  <si>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</si>
  <si>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</si>
  <si>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</si>
  <si>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</si>
  <si>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</si>
  <si>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</si>
  <si>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</si>
  <si>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</si>
  <si>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</si>
  <si>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</si>
  <si>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</si>
  <si>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</si>
  <si>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</si>
  <si>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</si>
  <si>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</si>
  <si>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</si>
  <si>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</si>
  <si>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</si>
  <si>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</si>
  <si>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</si>
  <si>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</si>
  <si>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</si>
  <si>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</si>
  <si>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</si>
  <si>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</si>
  <si>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</si>
  <si>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</si>
  <si>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</si>
  <si>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</si>
  <si>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</si>
  <si>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</si>
  <si>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</si>
  <si>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</si>
  <si>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</si>
  <si>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</si>
  <si>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</si>
  <si>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</si>
  <si>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</si>
  <si>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</si>
  <si>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</si>
  <si>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</si>
  <si>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</si>
  <si>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</si>
  <si>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</si>
  <si>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</si>
  <si>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</si>
  <si>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</si>
  <si>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</si>
  <si>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</si>
  <si>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</si>
  <si>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</si>
  <si>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</si>
  <si>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</si>
  <si>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</si>
  <si>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</si>
  <si>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</si>
  <si>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</si>
  <si>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</si>
  <si>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</si>
  <si>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</si>
  <si>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</si>
  <si>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</si>
  <si>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</si>
  <si>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</si>
  <si>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</si>
  <si>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</si>
  <si>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</si>
  <si>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</si>
  <si>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</si>
  <si>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</si>
  <si>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</si>
  <si>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</si>
  <si>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</si>
  <si>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</si>
  <si>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</si>
  <si>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</si>
  <si>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</si>
  <si>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</si>
  <si>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</si>
  <si>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</si>
  <si>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</si>
  <si>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</si>
  <si>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</si>
  <si>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</si>
  <si>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</si>
  <si>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</si>
  <si>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</si>
  <si>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</si>
  <si>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</si>
  <si>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</si>
  <si>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</si>
  <si>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</si>
  <si>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</si>
  <si>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</si>
  <si>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</si>
  <si>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</si>
  <si>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</si>
  <si>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</si>
  <si>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</si>
  <si>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</si>
  <si>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</si>
  <si>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</si>
  <si>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</si>
  <si>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</si>
  <si>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</si>
  <si>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</si>
  <si>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</si>
  <si>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</si>
  <si>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</si>
  <si>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</si>
  <si>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</si>
  <si>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</si>
  <si>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</si>
  <si>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</si>
  <si>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</si>
  <si>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</si>
  <si>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</si>
  <si>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</si>
  <si>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</si>
  <si>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</si>
  <si>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</si>
  <si>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</si>
  <si>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</si>
  <si>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</si>
  <si>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</si>
  <si>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</si>
  <si>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</si>
  <si>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</si>
  <si>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</si>
  <si>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</si>
  <si>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</si>
  <si>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</si>
  <si>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</si>
  <si>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</si>
  <si>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</si>
  <si>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</si>
  <si>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</si>
  <si>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</si>
  <si>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</si>
  <si>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</si>
  <si>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</si>
  <si>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</si>
  <si>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</si>
  <si>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</si>
  <si>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</si>
  <si>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</si>
  <si>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</si>
  <si>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</si>
  <si>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</si>
  <si>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</si>
  <si>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</si>
  <si>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</si>
  <si>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</si>
  <si>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</si>
  <si>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</si>
  <si>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</si>
  <si>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</si>
  <si>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</si>
  <si>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</si>
  <si>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</si>
  <si>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</si>
  <si>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</si>
  <si>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</si>
  <si>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</si>
  <si>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</si>
  <si>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</si>
  <si>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</si>
  <si>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</si>
  <si>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</si>
  <si>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</si>
  <si>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</si>
  <si>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</si>
  <si>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</si>
  <si>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</si>
  <si>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</si>
  <si>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</si>
  <si>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</si>
  <si>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</si>
  <si>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</si>
  <si>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</si>
  <si>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</si>
  <si>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</si>
  <si>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</si>
  <si>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</si>
  <si>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</si>
  <si>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</si>
  <si>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</si>
  <si>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</si>
  <si>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</si>
  <si>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</si>
  <si>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</si>
  <si>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</si>
  <si>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</si>
  <si>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</si>
  <si>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</si>
  <si>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</si>
  <si>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</si>
  <si>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</si>
  <si>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</si>
  <si>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</si>
  <si>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</si>
  <si>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</si>
  <si>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</si>
  <si>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</si>
  <si>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</si>
  <si>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</si>
  <si>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</si>
  <si>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</si>
  <si>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</si>
  <si>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</si>
  <si>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</si>
  <si>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</si>
  <si>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</si>
  <si>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</si>
  <si>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</si>
  <si>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</si>
  <si>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</si>
  <si>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</si>
  <si>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</si>
  <si>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</si>
  <si>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</si>
  <si>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</si>
  <si>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</si>
  <si>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</si>
  <si>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</si>
  <si>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</si>
  <si>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</si>
  <si>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</si>
  <si>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</si>
  <si>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</si>
  <si>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</si>
  <si>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</si>
  <si>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</si>
  <si>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</si>
  <si>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</si>
  <si>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</si>
  <si>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</si>
  <si>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</si>
  <si>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</si>
  <si>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</si>
  <si>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</si>
  <si>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</si>
  <si>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</si>
  <si>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</si>
  <si>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</si>
  <si>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</si>
  <si>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</si>
  <si>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</si>
  <si>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</si>
  <si>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</si>
  <si>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</si>
  <si>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</si>
  <si>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</si>
  <si>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</si>
  <si>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</si>
  <si>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</si>
  <si>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</si>
  <si>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</si>
  <si>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</si>
  <si>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</si>
  <si>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</si>
  <si>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</si>
  <si>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</si>
  <si>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</si>
  <si>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</si>
  <si>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</si>
  <si>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</si>
  <si>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</si>
  <si>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</si>
  <si>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</si>
  <si>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</si>
  <si>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</si>
  <si>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</si>
  <si>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</si>
  <si>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</si>
  <si>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</si>
  <si>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</si>
  <si>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</si>
  <si>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</si>
  <si>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</si>
  <si>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</si>
  <si>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</si>
  <si>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</si>
  <si>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</si>
  <si>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</si>
  <si>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</si>
  <si>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</si>
  <si>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</si>
  <si>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</si>
  <si>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</si>
  <si>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</si>
  <si>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</si>
  <si>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</si>
  <si>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</si>
  <si>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</si>
  <si>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</si>
  <si>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</si>
  <si>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</si>
  <si>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</si>
  <si>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</si>
  <si>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</si>
  <si>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</si>
  <si>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</si>
  <si>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</si>
  <si>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</si>
  <si>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</si>
  <si>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</si>
  <si>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</si>
  <si>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</si>
  <si>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</si>
  <si>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</si>
  <si>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</si>
  <si>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</si>
  <si>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</si>
  <si>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</si>
  <si>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</si>
  <si>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</si>
  <si>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</si>
  <si>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</si>
  <si>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</si>
  <si>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</si>
  <si>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</si>
  <si>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</si>
  <si>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</si>
  <si>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</si>
  <si>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</si>
  <si>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</si>
  <si>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</si>
  <si>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</si>
  <si>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</si>
  <si>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</si>
  <si>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</si>
  <si>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</si>
  <si>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</si>
  <si>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</si>
  <si>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</si>
  <si>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</si>
  <si>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</si>
  <si>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</si>
  <si>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</si>
  <si>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</si>
  <si>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</si>
  <si>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</si>
  <si>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</si>
  <si>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</si>
  <si>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</si>
  <si>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</si>
  <si>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</si>
  <si>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</si>
  <si>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</si>
  <si>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</si>
  <si>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</si>
  <si>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</si>
  <si>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</si>
  <si>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</si>
  <si>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</si>
  <si>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</si>
  <si>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</si>
  <si>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</si>
  <si>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</si>
  <si>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</si>
  <si>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</si>
  <si>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</si>
  <si>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</si>
  <si>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</si>
  <si>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</si>
  <si>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</si>
  <si>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</si>
  <si>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</si>
  <si>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</si>
  <si>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</si>
  <si>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</si>
  <si>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</si>
  <si>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</si>
  <si>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</si>
  <si>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</si>
  <si>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</si>
  <si>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</si>
  <si>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</si>
  <si>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</si>
  <si>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</si>
  <si>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</si>
  <si>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</si>
  <si>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</si>
  <si>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</si>
  <si>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</si>
  <si>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</si>
  <si>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</si>
  <si>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</si>
  <si>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</si>
  <si>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</si>
  <si>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</si>
  <si>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</si>
  <si>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</si>
  <si>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</si>
  <si>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</si>
  <si>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</si>
  <si>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</si>
  <si>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</si>
  <si>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</si>
  <si>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</si>
  <si>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</si>
  <si>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</si>
  <si>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</si>
  <si>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</si>
  <si>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</si>
  <si>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</si>
  <si>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</si>
  <si>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</si>
  <si>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</si>
  <si>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</si>
  <si>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</si>
  <si>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</si>
  <si>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</si>
  <si>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</si>
  <si>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</si>
  <si>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</si>
  <si>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</si>
  <si>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</si>
  <si>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</si>
  <si>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</si>
  <si>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</si>
  <si>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</si>
  <si>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</si>
  <si>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</si>
  <si>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</si>
  <si>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</si>
  <si>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</si>
  <si>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</si>
  <si>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</si>
  <si>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</si>
  <si>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</si>
  <si>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</si>
  <si>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</si>
  <si>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</si>
  <si>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</si>
  <si>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</si>
  <si>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</si>
  <si>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</si>
  <si>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</si>
  <si>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</si>
  <si>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</si>
  <si>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</si>
  <si>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</si>
  <si>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</si>
  <si>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</si>
  <si>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</si>
  <si>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</si>
  <si>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</si>
  <si>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</si>
  <si>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</si>
  <si>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</si>
  <si>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</si>
  <si>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</si>
  <si>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</si>
  <si>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</si>
  <si>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</si>
  <si>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</si>
  <si>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</si>
  <si>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</si>
  <si>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</si>
  <si>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</si>
  <si>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</si>
  <si>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</si>
  <si>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</si>
  <si>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</si>
  <si>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</si>
  <si>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</si>
  <si>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</si>
  <si>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</si>
  <si>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</si>
  <si>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</si>
  <si>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</si>
  <si>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</si>
  <si>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</si>
  <si>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</si>
  <si>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</si>
  <si>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</si>
  <si>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</si>
  <si>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</si>
  <si>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</si>
  <si>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</si>
  <si>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</si>
  <si>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</si>
  <si>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</si>
  <si>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</si>
  <si>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</si>
  <si>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</si>
  <si>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</si>
  <si>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</si>
  <si>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</si>
  <si>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</si>
  <si>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</si>
  <si>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</si>
  <si>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</si>
  <si>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</si>
  <si>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</si>
  <si>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</si>
  <si>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</si>
  <si>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</si>
  <si>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</si>
  <si>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</si>
  <si>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</si>
  <si>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</si>
  <si>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</si>
  <si>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</si>
  <si>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</si>
  <si>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</si>
  <si>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</si>
  <si>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</si>
  <si>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</si>
  <si>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</si>
  <si>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</si>
  <si>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</si>
  <si>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</si>
  <si>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</si>
  <si>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</si>
  <si>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</si>
  <si>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</si>
  <si>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</si>
  <si>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</si>
  <si>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</si>
  <si>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</si>
  <si>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</si>
  <si>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</si>
  <si>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</si>
  <si>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</si>
  <si>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</si>
  <si>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</si>
  <si>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</si>
  <si>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</si>
  <si>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</si>
  <si>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</si>
  <si>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</si>
  <si>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</si>
  <si>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</si>
  <si>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</si>
  <si>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</si>
  <si>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</si>
  <si>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</si>
  <si>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</si>
  <si>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</si>
  <si>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</si>
  <si>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</si>
  <si>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</si>
  <si>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</si>
  <si>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</si>
  <si>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</si>
  <si>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</si>
  <si>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</si>
  <si>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</si>
  <si>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</si>
  <si>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</si>
  <si>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</si>
  <si>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</si>
  <si>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</si>
  <si>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</si>
  <si>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</si>
  <si>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</si>
  <si>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</si>
  <si>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</si>
  <si>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</si>
  <si>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</si>
  <si>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</si>
  <si>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</si>
  <si>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</si>
  <si>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</si>
  <si>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</si>
  <si>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</si>
  <si>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</si>
  <si>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</si>
  <si>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</si>
  <si>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</si>
  <si>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</si>
  <si>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</si>
  <si>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</si>
  <si>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</si>
  <si>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</si>
  <si>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</si>
  <si>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</si>
  <si>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</si>
  <si>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</si>
  <si>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</si>
  <si>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</si>
  <si>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</si>
  <si>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</si>
  <si>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</si>
  <si>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</si>
  <si>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</si>
  <si>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</si>
  <si>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</si>
  <si>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</si>
  <si>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</si>
  <si>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</si>
  <si>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</si>
  <si>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</si>
  <si>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</si>
  <si>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</si>
  <si>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</si>
  <si>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</si>
  <si>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</si>
  <si>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</si>
  <si>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</si>
  <si>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</si>
  <si>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</si>
  <si>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</si>
  <si>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</si>
  <si>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</si>
  <si>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</si>
  <si>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</si>
  <si>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</si>
  <si>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</si>
  <si>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</si>
  <si>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</si>
  <si>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</si>
  <si>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</si>
  <si>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</si>
  <si>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</si>
  <si>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</si>
  <si>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</si>
  <si>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</si>
  <si>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</si>
  <si>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</si>
  <si>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</si>
  <si>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</si>
  <si>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</si>
  <si>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</si>
  <si>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</si>
  <si>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</si>
  <si>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</si>
  <si>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</si>
  <si>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</si>
  <si>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</si>
  <si>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</si>
  <si>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</si>
  <si>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</si>
  <si>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</si>
  <si>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</si>
  <si>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</si>
  <si>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</si>
  <si>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</si>
  <si>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</si>
  <si>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</si>
  <si>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</si>
  <si>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</si>
  <si>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</si>
  <si>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</si>
  <si>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</si>
  <si>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</si>
  <si>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</si>
  <si>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</si>
  <si>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</si>
  <si>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</si>
  <si>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</si>
  <si>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</si>
  <si>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</si>
  <si>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</si>
  <si>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</si>
  <si>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</si>
  <si>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</si>
  <si>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</si>
  <si>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</si>
  <si>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</si>
  <si>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</si>
  <si>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</si>
  <si>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</si>
  <si>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</si>
  <si>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</si>
  <si>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</si>
  <si>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</si>
  <si>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</si>
  <si>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</si>
  <si>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</si>
  <si>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</si>
  <si>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</si>
  <si>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</si>
  <si>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</si>
  <si>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</si>
  <si>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</si>
  <si>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</si>
  <si>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</si>
  <si>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</si>
  <si>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</si>
  <si>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</si>
  <si>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</si>
  <si>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</si>
  <si>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</si>
  <si>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</si>
  <si>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</si>
  <si>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</si>
  <si>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</si>
  <si>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</si>
  <si>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</si>
  <si>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</si>
  <si>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</si>
  <si>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</si>
  <si>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</si>
  <si>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</si>
  <si>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</si>
  <si>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</si>
  <si>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</si>
  <si>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</si>
  <si>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</si>
  <si>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</si>
  <si>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</si>
  <si>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</si>
  <si>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</si>
  <si>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</si>
  <si>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</si>
  <si>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</si>
  <si>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</si>
  <si>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</si>
  <si>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</si>
  <si>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</si>
  <si>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</si>
  <si>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</si>
  <si>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</si>
  <si>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</si>
  <si>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</si>
  <si>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</si>
  <si>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</si>
  <si>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</si>
  <si>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</si>
  <si>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</si>
  <si>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</si>
  <si>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</si>
  <si>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</si>
  <si>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</si>
  <si>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</si>
  <si>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</si>
  <si>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</si>
  <si>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</si>
  <si>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</si>
  <si>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</si>
  <si>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</si>
  <si>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</si>
  <si>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</si>
  <si>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</si>
  <si>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</si>
  <si>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</si>
  <si>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</si>
  <si>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</si>
  <si>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</si>
  <si>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</si>
  <si>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</si>
  <si>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</si>
  <si>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</si>
  <si>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</si>
  <si>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</si>
  <si>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</si>
  <si>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</si>
  <si>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</si>
  <si>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</si>
  <si>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</si>
  <si>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</si>
  <si>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</si>
  <si>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</si>
  <si>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</si>
  <si>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</si>
  <si>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</si>
  <si>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</si>
  <si>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</si>
  <si>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</si>
  <si>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</si>
  <si>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</si>
  <si>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</si>
  <si>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</si>
  <si>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</si>
  <si>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</si>
  <si>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</si>
  <si>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</si>
  <si>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</si>
  <si>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</si>
  <si>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</si>
  <si>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</si>
  <si>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</si>
  <si>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</si>
  <si>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</si>
  <si>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</si>
  <si>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</si>
  <si>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</si>
  <si>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</si>
  <si>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</si>
  <si>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</si>
  <si>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</si>
  <si>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</si>
  <si>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</si>
  <si>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</si>
  <si>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</si>
  <si>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</si>
  <si>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</si>
  <si>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</si>
  <si>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</si>
  <si>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</si>
  <si>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</si>
  <si>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</si>
  <si>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</si>
  <si>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</si>
  <si>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</si>
  <si>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</si>
  <si>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</si>
  <si>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</si>
  <si>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</si>
  <si>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</si>
  <si>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</si>
  <si>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</si>
  <si>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</si>
  <si>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</si>
  <si>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</si>
  <si>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</si>
  <si>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</si>
  <si>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</si>
  <si>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</si>
  <si>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</si>
  <si>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</si>
  <si>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</si>
  <si>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</si>
  <si>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</si>
  <si>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</si>
  <si>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</si>
  <si>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</si>
  <si>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</si>
  <si>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</si>
  <si>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</si>
  <si>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</si>
  <si>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</si>
  <si>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</si>
  <si>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</si>
  <si>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</si>
  <si>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</si>
  <si>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</si>
  <si>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</si>
  <si>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</si>
  <si>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</si>
  <si>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</si>
  <si>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</si>
  <si>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</si>
  <si>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</si>
  <si>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</si>
  <si>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</si>
  <si>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</si>
  <si>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</si>
  <si>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</si>
  <si>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</si>
  <si>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</si>
  <si>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</si>
  <si>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</si>
  <si>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</si>
  <si>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</si>
  <si>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</si>
  <si>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</si>
  <si>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</si>
  <si>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</si>
  <si>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</si>
  <si>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</si>
  <si>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</si>
  <si>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</si>
  <si>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</si>
  <si>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</si>
  <si>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</si>
  <si>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</si>
  <si>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</si>
  <si>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</si>
  <si>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</si>
  <si>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</si>
  <si>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</si>
  <si>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</si>
  <si>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</si>
  <si>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</si>
  <si>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</si>
  <si>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</si>
  <si>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</si>
  <si>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</si>
  <si>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</si>
  <si>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</si>
  <si>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</si>
  <si>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</si>
  <si>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</si>
  <si>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</si>
  <si>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</si>
  <si>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</si>
  <si>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</si>
  <si>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</si>
  <si>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</si>
  <si>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</si>
  <si>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</si>
  <si>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</si>
  <si>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</si>
  <si>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</si>
  <si>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</si>
  <si>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</si>
  <si>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</si>
  <si>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</si>
  <si>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</si>
  <si>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</si>
  <si>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</si>
  <si>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</si>
  <si>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</si>
  <si>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</si>
  <si>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</si>
  <si>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</si>
  <si>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</si>
  <si>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</si>
  <si>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</si>
  <si>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</si>
  <si>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</si>
  <si>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</si>
  <si>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</si>
  <si>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</si>
  <si>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</si>
  <si>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</si>
  <si>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</si>
  <si>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</si>
  <si>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</si>
  <si>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</si>
  <si>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</si>
  <si>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</si>
  <si>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</si>
  <si>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</si>
  <si>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</si>
  <si>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</si>
  <si>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</si>
  <si>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</si>
  <si>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</si>
  <si>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</si>
  <si>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</si>
  <si>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</si>
  <si>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</si>
  <si>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</si>
  <si>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</si>
  <si>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</si>
  <si>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</si>
  <si>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</si>
  <si>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</si>
  <si>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</si>
  <si>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</si>
  <si>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</si>
  <si>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</si>
  <si>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</si>
  <si>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</si>
  <si>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</si>
  <si>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</si>
  <si>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</si>
  <si>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</si>
  <si>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</si>
  <si>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</si>
  <si>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</si>
  <si>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</si>
  <si>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</si>
  <si>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</si>
  <si>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</si>
  <si>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</si>
  <si>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</si>
  <si>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</si>
  <si>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</si>
  <si>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</si>
  <si>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</si>
  <si>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</si>
  <si>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</si>
  <si>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</si>
  <si>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</si>
  <si>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</si>
  <si>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</si>
  <si>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</si>
  <si>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</si>
  <si>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</si>
  <si>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</si>
  <si>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</si>
  <si>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</si>
  <si>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</si>
  <si>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</si>
  <si>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</si>
  <si>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</si>
  <si>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</si>
  <si>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</si>
  <si>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</si>
  <si>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</si>
  <si>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</si>
  <si>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</si>
  <si>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</si>
  <si>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</si>
  <si>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</si>
  <si>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</si>
  <si>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</si>
  <si>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</si>
  <si>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</si>
  <si>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</si>
  <si>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</si>
  <si>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</si>
  <si>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</si>
  <si>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</si>
  <si>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</si>
  <si>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</si>
  <si>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</si>
  <si>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</si>
  <si>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</si>
  <si>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</si>
  <si>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</si>
  <si>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</si>
  <si>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</si>
  <si>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</si>
  <si>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</si>
  <si>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</si>
  <si>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</si>
  <si>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</si>
  <si>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</si>
  <si>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</si>
  <si>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</si>
  <si>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</si>
  <si>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</si>
  <si>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</si>
  <si>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</si>
  <si>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</si>
  <si>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</si>
  <si>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</si>
  <si>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</si>
  <si>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</si>
  <si>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</si>
  <si>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</si>
  <si>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</si>
  <si>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</si>
  <si>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</si>
  <si>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</si>
  <si>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</si>
  <si>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</si>
  <si>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</si>
  <si>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</si>
  <si>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</si>
  <si>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</si>
  <si>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</si>
  <si>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</si>
  <si>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</si>
  <si>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</si>
  <si>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</si>
  <si>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</si>
  <si>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</si>
  <si>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</si>
  <si>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</si>
  <si>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</si>
  <si>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</si>
  <si>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</si>
  <si>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</si>
  <si>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</si>
  <si>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</si>
  <si>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</si>
  <si>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</si>
  <si>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</si>
  <si>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</si>
  <si>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</si>
  <si>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</si>
  <si>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</si>
  <si>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</si>
  <si>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</si>
  <si>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</si>
  <si>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</si>
  <si>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</si>
  <si>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</si>
  <si>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</si>
  <si>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</si>
  <si>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</si>
  <si>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</si>
  <si>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</si>
  <si>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</si>
  <si>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</si>
  <si>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</si>
  <si>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</si>
  <si>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</si>
  <si>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</si>
  <si>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</si>
  <si>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</si>
  <si>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</si>
  <si>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</si>
  <si>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</si>
  <si>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</si>
  <si>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</si>
  <si>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</si>
  <si>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</si>
  <si>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</si>
  <si>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</si>
  <si>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</si>
  <si>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</si>
  <si>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</si>
  <si>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</si>
  <si>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</si>
  <si>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</si>
  <si>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</si>
  <si>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</si>
  <si>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</si>
  <si>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</si>
  <si>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</si>
  <si>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</si>
  <si>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</si>
  <si>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</si>
  <si>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</si>
  <si>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</si>
  <si>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</si>
  <si>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</si>
  <si>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</si>
  <si>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</si>
  <si>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</si>
  <si>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</si>
  <si>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</si>
  <si>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</si>
  <si>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</si>
  <si>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</si>
  <si>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</si>
  <si>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</si>
  <si>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</si>
  <si>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</si>
  <si>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</si>
  <si>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</si>
  <si>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</si>
  <si>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</si>
  <si>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</si>
  <si>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</si>
  <si>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</si>
  <si>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</si>
  <si>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</si>
  <si>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</si>
  <si>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</si>
  <si>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</si>
  <si>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</si>
  <si>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</si>
  <si>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</si>
  <si>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</si>
  <si>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</si>
  <si>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</si>
  <si>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</si>
  <si>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</si>
  <si>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</si>
  <si>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</si>
  <si>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</si>
  <si>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</si>
  <si>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</si>
  <si>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</si>
  <si>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</si>
  <si>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</si>
  <si>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</si>
  <si>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</si>
  <si>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</si>
  <si>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</si>
  <si>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</si>
  <si>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</si>
  <si>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</si>
  <si>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</si>
  <si>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</si>
  <si>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</si>
  <si>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</si>
  <si>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</si>
  <si>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</si>
  <si>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</si>
  <si>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</si>
  <si>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</si>
  <si>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</si>
  <si>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</si>
  <si>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</si>
  <si>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</si>
  <si>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</si>
  <si>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</si>
  <si>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</si>
  <si>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</si>
  <si>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</si>
  <si>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</si>
  <si>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</si>
  <si>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</si>
  <si>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</si>
  <si>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</si>
  <si>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</si>
  <si>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</si>
  <si>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</si>
  <si>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</si>
  <si>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</si>
  <si>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</si>
  <si>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</si>
  <si>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</si>
  <si>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</si>
  <si>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</si>
  <si>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</si>
  <si>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</si>
  <si>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</si>
  <si>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</si>
  <si>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</si>
  <si>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</si>
  <si>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</si>
  <si>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</si>
  <si>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</si>
  <si>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</si>
  <si>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</si>
  <si>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</si>
  <si>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</si>
  <si>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</si>
  <si>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</si>
  <si>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</si>
  <si>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</si>
  <si>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</si>
  <si>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</si>
  <si>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</si>
  <si>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</si>
  <si>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</si>
  <si>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</si>
  <si>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</si>
  <si>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</si>
  <si>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</si>
  <si>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</si>
  <si>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</si>
  <si>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</si>
  <si>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</si>
  <si>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</si>
  <si>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</si>
  <si>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</si>
  <si>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</si>
  <si>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</si>
  <si>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</si>
  <si>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</si>
  <si>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</si>
  <si>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</si>
  <si>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</si>
  <si>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</si>
  <si>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</si>
  <si>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</si>
  <si>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</si>
  <si>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</si>
  <si>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</si>
  <si>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</si>
  <si>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</si>
  <si>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</si>
  <si>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</si>
  <si>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</si>
  <si>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</si>
  <si>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</si>
  <si>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</si>
  <si>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</si>
  <si>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</si>
  <si>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</si>
  <si>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</si>
  <si>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</si>
  <si>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</si>
  <si>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</si>
  <si>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</si>
  <si>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</si>
  <si>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</si>
  <si>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</si>
  <si>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</si>
  <si>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</si>
  <si>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</si>
  <si>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</si>
  <si>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</si>
  <si>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</si>
  <si>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</si>
  <si>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</si>
  <si>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</si>
  <si>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</si>
  <si>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</si>
  <si>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</si>
  <si>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</si>
  <si>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</si>
  <si>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</si>
  <si>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</si>
  <si>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</si>
  <si>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</si>
  <si>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</si>
  <si>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</si>
  <si>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</si>
  <si>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</si>
  <si>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</si>
  <si>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</si>
  <si>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</si>
  <si>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</si>
  <si>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</si>
  <si>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</si>
  <si>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</si>
  <si>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</si>
  <si>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</si>
  <si>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</si>
  <si>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</si>
  <si>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</si>
  <si>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</si>
  <si>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</si>
  <si>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</si>
  <si>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</si>
  <si>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</si>
  <si>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</si>
  <si>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</si>
  <si>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</si>
  <si>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</si>
  <si>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</si>
  <si>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</si>
  <si>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</si>
  <si>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</si>
  <si>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</si>
  <si>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</si>
  <si>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</si>
  <si>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</si>
  <si>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</si>
  <si>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</si>
  <si>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</si>
  <si>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</si>
  <si>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</si>
  <si>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</si>
  <si>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</si>
  <si>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</si>
  <si>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</si>
  <si>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</si>
  <si>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</si>
  <si>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</si>
  <si>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</si>
  <si>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</si>
  <si>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</si>
  <si>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</si>
  <si>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</si>
  <si>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</si>
  <si>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</si>
  <si>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</si>
  <si>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</si>
  <si>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</si>
  <si>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</si>
  <si>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</si>
  <si>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</si>
  <si>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</si>
  <si>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</si>
  <si>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</si>
  <si>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</si>
  <si>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</si>
  <si>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</si>
  <si>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</si>
  <si>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</si>
  <si>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</si>
  <si>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</si>
  <si>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</si>
  <si>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</si>
  <si>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</si>
  <si>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</si>
  <si>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</si>
  <si>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</si>
  <si>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</si>
  <si>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</si>
  <si>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</si>
  <si>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</si>
  <si>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</si>
  <si>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</si>
  <si>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</si>
  <si>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</si>
  <si>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</si>
  <si>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</si>
  <si>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</si>
  <si>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</si>
  <si>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</si>
  <si>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</si>
  <si>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</si>
  <si>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</si>
  <si>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</si>
  <si>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</si>
  <si>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</si>
  <si>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</si>
  <si>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</si>
  <si>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</si>
  <si>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</si>
  <si>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</si>
  <si>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</si>
  <si>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</si>
  <si>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</si>
  <si>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</si>
  <si>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</si>
  <si>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</si>
  <si>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</si>
  <si>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</si>
  <si>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</si>
  <si>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</si>
  <si>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</si>
  <si>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</si>
  <si>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</si>
  <si>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</si>
  <si>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</si>
  <si>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</si>
  <si>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</si>
  <si>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</si>
  <si>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</si>
  <si>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</si>
  <si>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</si>
  <si>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</si>
  <si>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</si>
  <si>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</si>
  <si>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</si>
  <si>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</si>
  <si>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</si>
  <si>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</si>
  <si>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</si>
  <si>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</si>
  <si>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</si>
  <si>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</si>
  <si>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</si>
  <si>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</si>
  <si>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</si>
  <si>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</si>
  <si>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</si>
  <si>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</si>
  <si>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</si>
  <si>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</si>
  <si>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</si>
  <si>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</si>
  <si>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</si>
  <si>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</si>
  <si>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</si>
  <si>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</si>
  <si>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</si>
  <si>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</si>
  <si>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</si>
  <si>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</si>
  <si>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</si>
  <si>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</si>
  <si>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</si>
  <si>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</si>
  <si>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</si>
  <si>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</si>
  <si>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</si>
  <si>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</si>
  <si>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</si>
  <si>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</si>
  <si>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</si>
  <si>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</si>
  <si>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</si>
  <si>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</si>
  <si>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</si>
  <si>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</si>
  <si>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</si>
  <si>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</si>
  <si>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</si>
  <si>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</si>
  <si>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</si>
  <si>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</si>
  <si>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</si>
  <si>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</si>
  <si>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</si>
  <si>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</si>
  <si>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</si>
  <si>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</si>
  <si>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</si>
  <si>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</si>
  <si>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</si>
  <si>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</si>
  <si>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</si>
  <si>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</si>
  <si>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</si>
  <si>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</si>
  <si>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</si>
  <si>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</si>
  <si>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</si>
  <si>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</si>
  <si>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</si>
  <si>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</si>
  <si>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</si>
  <si>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</si>
  <si>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</si>
  <si>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</si>
  <si>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</si>
  <si>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</si>
  <si>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</si>
  <si>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</si>
  <si>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</si>
  <si>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</si>
  <si>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</si>
  <si>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</si>
  <si>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</si>
  <si>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</si>
  <si>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</si>
  <si>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</si>
  <si>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</si>
  <si>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</si>
  <si>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</si>
  <si>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</si>
  <si>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</si>
  <si>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</si>
  <si>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</si>
  <si>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</si>
  <si>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</si>
  <si>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</si>
  <si>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</si>
  <si>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</si>
  <si>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</si>
  <si>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</si>
  <si>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</si>
  <si>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</si>
  <si>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</si>
  <si>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</si>
  <si>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</si>
  <si>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</si>
  <si>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</si>
  <si>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</si>
  <si>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</si>
  <si>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</si>
  <si>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</si>
  <si>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</si>
  <si>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</si>
  <si>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</si>
  <si>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</si>
  <si>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</si>
  <si>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</si>
  <si>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</si>
  <si>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</si>
  <si>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</si>
  <si>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</si>
  <si>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</si>
  <si>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</si>
  <si>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</si>
  <si>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</si>
  <si>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</si>
  <si>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</si>
  <si>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</si>
  <si>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</si>
  <si>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</si>
  <si>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</si>
  <si>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</si>
  <si>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</si>
  <si>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</si>
  <si>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</si>
  <si>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</si>
  <si>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</si>
  <si>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</si>
  <si>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</si>
  <si>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</si>
  <si>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</si>
  <si>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</si>
  <si>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</si>
  <si>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</si>
  <si>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</si>
  <si>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</si>
  <si>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</si>
  <si>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</si>
  <si>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</si>
  <si>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</si>
  <si>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</si>
  <si>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</si>
  <si>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</si>
  <si>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</si>
  <si>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</si>
  <si>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</si>
  <si>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</si>
  <si>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</si>
  <si>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</si>
  <si>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</si>
  <si>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</si>
  <si>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</si>
  <si>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</si>
  <si>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</si>
  <si>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</si>
  <si>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</si>
  <si>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</si>
  <si>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</si>
  <si>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</si>
  <si>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</si>
  <si>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</si>
  <si>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</si>
  <si>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</si>
  <si>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</si>
  <si>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</si>
  <si>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</si>
  <si>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</si>
  <si>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</si>
  <si>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</si>
  <si>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</si>
  <si>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</si>
  <si>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</si>
  <si>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</si>
  <si>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</si>
  <si>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</si>
  <si>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</si>
  <si>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</si>
  <si>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</si>
  <si>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</si>
  <si>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</si>
  <si>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</si>
  <si>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</si>
  <si>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</si>
  <si>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</si>
  <si>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</si>
  <si>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</si>
  <si>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</si>
  <si>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</si>
  <si>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</si>
  <si>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</si>
  <si>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</si>
  <si>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</si>
  <si>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</si>
  <si>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</si>
  <si>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</si>
  <si>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</si>
  <si>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</si>
  <si>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</si>
  <si>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</si>
  <si>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</si>
  <si>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</si>
  <si>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</si>
  <si>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</si>
  <si>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</si>
  <si>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</si>
  <si>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</si>
  <si>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</si>
  <si>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</si>
  <si>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</si>
  <si>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</si>
  <si>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</si>
  <si>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</si>
  <si>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</si>
  <si>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</si>
  <si>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</si>
  <si>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</si>
  <si>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</si>
  <si>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</si>
  <si>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</si>
  <si>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</si>
  <si>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</si>
  <si>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</si>
  <si>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</si>
  <si>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</si>
  <si>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</si>
  <si>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</si>
  <si>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</si>
  <si>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</si>
  <si>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</si>
  <si>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</si>
  <si>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</si>
  <si>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</si>
  <si>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</si>
  <si>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</si>
  <si>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</si>
  <si>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</si>
  <si>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</si>
  <si>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</si>
  <si>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</si>
  <si>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</si>
  <si>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</si>
  <si>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</si>
  <si>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</si>
  <si>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</si>
  <si>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</si>
  <si>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</si>
  <si>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</si>
  <si>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</si>
  <si>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</si>
  <si>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</si>
  <si>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</si>
  <si>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</si>
  <si>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</si>
  <si>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</si>
  <si>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</si>
  <si>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</si>
  <si>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</si>
  <si>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</si>
  <si>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</si>
  <si>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</si>
  <si>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</si>
  <si>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</si>
  <si>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</si>
  <si>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</si>
  <si>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</si>
  <si>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</si>
  <si>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</si>
  <si>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</si>
  <si>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</si>
  <si>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</si>
  <si>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</si>
  <si>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</si>
  <si>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</si>
  <si>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</si>
  <si>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</si>
  <si>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</si>
  <si>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</si>
  <si>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</si>
  <si>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</si>
  <si>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</si>
  <si>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</si>
  <si>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</si>
  <si>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</si>
  <si>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</si>
  <si>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</si>
  <si>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</si>
  <si>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</si>
  <si>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</si>
  <si>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</si>
  <si>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</si>
  <si>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</si>
  <si>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</si>
  <si>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</si>
  <si>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</si>
  <si>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</si>
  <si>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</si>
  <si>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</si>
  <si>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</si>
  <si>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</si>
  <si>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</si>
  <si>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</si>
  <si>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</si>
  <si>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</si>
  <si>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</si>
  <si>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</si>
  <si>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</si>
  <si>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</si>
  <si>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</si>
  <si>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</si>
  <si>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</si>
  <si>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</si>
  <si>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</si>
  <si>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</si>
  <si>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</si>
  <si>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</si>
  <si>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</si>
  <si>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</si>
  <si>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</si>
  <si>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</si>
  <si>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</si>
  <si>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</si>
  <si>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</si>
  <si>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</si>
  <si>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</si>
  <si>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</si>
  <si>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</si>
  <si>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</si>
  <si>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</si>
  <si>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</si>
  <si>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</si>
  <si>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</si>
  <si>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</si>
  <si>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</si>
  <si>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</si>
  <si>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</si>
  <si>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</si>
  <si>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</si>
  <si>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</si>
  <si>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</si>
  <si>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</si>
  <si>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</si>
  <si>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</si>
  <si>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</si>
  <si>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</si>
  <si>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</si>
  <si>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</si>
  <si>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</si>
  <si>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</si>
  <si>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</si>
  <si>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</si>
  <si>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</si>
  <si>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</si>
  <si>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</si>
  <si>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</si>
  <si>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</si>
  <si>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</si>
  <si>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</si>
  <si>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</si>
  <si>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</si>
  <si>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</si>
  <si>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</si>
  <si>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</si>
  <si>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</si>
  <si>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</si>
  <si>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</si>
  <si>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</si>
  <si>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</si>
  <si>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</si>
  <si>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</si>
  <si>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</si>
  <si>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</si>
  <si>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</si>
  <si>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</si>
  <si>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</si>
  <si>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</si>
  <si>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</si>
  <si>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</si>
  <si>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</si>
  <si>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</si>
  <si>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</si>
  <si>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</si>
  <si>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</si>
  <si>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</si>
  <si>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</si>
  <si>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</si>
  <si>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</si>
  <si>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</si>
  <si>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</si>
  <si>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</si>
  <si>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</si>
  <si>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</si>
  <si>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</si>
  <si>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</si>
  <si>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</si>
  <si>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</si>
  <si>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</si>
  <si>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</si>
  <si>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</si>
  <si>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</si>
  <si>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</si>
  <si>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</si>
  <si>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</si>
  <si>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</si>
  <si>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</si>
  <si>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</si>
  <si>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</si>
  <si>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</si>
  <si>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</si>
  <si>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</si>
  <si>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</si>
  <si>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</si>
  <si>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</si>
  <si>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</si>
  <si>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</si>
  <si>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</si>
  <si>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</si>
  <si>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</si>
  <si>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</si>
  <si>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</si>
  <si>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</si>
  <si>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</si>
  <si>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</si>
  <si>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</si>
  <si>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</si>
  <si>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</si>
  <si>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</si>
  <si>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</si>
  <si>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</si>
  <si>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</si>
  <si>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</si>
  <si>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</si>
  <si>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</si>
  <si>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</si>
  <si>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</si>
  <si>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</si>
  <si>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</si>
  <si>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</si>
  <si>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</si>
  <si>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</si>
  <si>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</si>
  <si>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</si>
  <si>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</si>
  <si>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</si>
  <si>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</si>
  <si>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</si>
  <si>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</si>
  <si>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</si>
  <si>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</si>
  <si>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</si>
  <si>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</si>
  <si>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</si>
  <si>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</si>
  <si>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</si>
  <si>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</si>
  <si>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</si>
  <si>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</si>
  <si>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</si>
  <si>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</si>
  <si>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</si>
  <si>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</si>
  <si>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</si>
  <si>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</si>
  <si>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</si>
  <si>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</si>
  <si>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</si>
  <si>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</si>
  <si>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</si>
  <si>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</si>
  <si>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</si>
  <si>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</si>
  <si>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</si>
  <si>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</si>
  <si>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</si>
  <si>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</si>
  <si>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</si>
  <si>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</si>
  <si>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</si>
  <si>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</si>
  <si>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</si>
  <si>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</si>
  <si>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</si>
  <si>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</si>
  <si>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</si>
  <si>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</si>
  <si>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</si>
  <si>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</si>
  <si>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</si>
  <si>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</si>
  <si>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</si>
  <si>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</si>
  <si>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</si>
  <si>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</si>
  <si>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</si>
  <si>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</si>
  <si>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</si>
  <si>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</si>
  <si>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</si>
  <si>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</si>
  <si>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</si>
  <si>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</si>
  <si>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</si>
  <si>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</si>
  <si>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</si>
  <si>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</si>
  <si>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</si>
  <si>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</si>
  <si>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</si>
  <si>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</si>
  <si>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</si>
  <si>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</si>
  <si>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</si>
  <si>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</si>
  <si>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</si>
  <si>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</si>
  <si>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</si>
  <si>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</si>
  <si>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</si>
  <si>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</si>
  <si>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</si>
  <si>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</si>
  <si>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</si>
  <si>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</si>
  <si>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</si>
  <si>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</si>
  <si>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</si>
  <si>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</si>
  <si>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</si>
  <si>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</si>
  <si>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</si>
  <si>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</si>
  <si>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</si>
  <si>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</si>
  <si>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</si>
  <si>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</si>
  <si>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</si>
  <si>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</si>
  <si>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</si>
  <si>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</si>
  <si>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</si>
  <si>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</si>
  <si>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</si>
  <si>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</si>
  <si>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</si>
  <si>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</si>
  <si>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</si>
  <si>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</si>
  <si>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</si>
  <si>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</si>
  <si>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</si>
  <si>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</si>
  <si>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</si>
  <si>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</si>
  <si>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</si>
  <si>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</si>
  <si>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</si>
  <si>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</si>
  <si>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</si>
  <si>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</si>
  <si>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</si>
  <si>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</si>
  <si>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</si>
  <si>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</si>
  <si>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</si>
  <si>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</si>
  <si>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</si>
  <si>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</si>
  <si>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</si>
  <si>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</si>
  <si>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</si>
  <si>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</si>
  <si>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</si>
  <si>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</si>
  <si>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</si>
  <si>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</si>
  <si>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</si>
  <si>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</si>
  <si>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</si>
  <si>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</si>
  <si>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</si>
  <si>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</si>
  <si>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</si>
  <si>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</si>
  <si>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</si>
  <si>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</si>
  <si>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</si>
  <si>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</si>
  <si>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</si>
  <si>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</si>
  <si>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</si>
  <si>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</si>
  <si>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</si>
  <si>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</si>
  <si>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</si>
  <si>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</si>
  <si>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</si>
  <si>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</si>
  <si>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</si>
  <si>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</si>
  <si>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</si>
  <si>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</si>
  <si>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</si>
  <si>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</si>
  <si>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</si>
  <si>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</si>
  <si>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</si>
  <si>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</si>
  <si>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</si>
  <si>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</si>
  <si>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</si>
  <si>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</si>
  <si>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</si>
  <si>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</si>
  <si>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</si>
  <si>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</si>
  <si>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</si>
  <si>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</si>
  <si>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</si>
  <si>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</si>
  <si>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</si>
  <si>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</si>
  <si>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</si>
  <si>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</si>
  <si>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</si>
  <si>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</si>
  <si>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</si>
  <si>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</si>
  <si>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</si>
  <si>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</si>
  <si>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</si>
  <si>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</si>
  <si>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</si>
  <si>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</si>
  <si>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</si>
  <si>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</si>
  <si>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</si>
  <si>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</si>
  <si>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</si>
  <si>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</si>
  <si>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</si>
  <si>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</si>
  <si>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</si>
  <si>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</si>
  <si>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</si>
  <si>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</si>
  <si>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</si>
  <si>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</si>
  <si>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</si>
  <si>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</si>
  <si>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</si>
  <si>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</si>
  <si>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</si>
  <si>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</si>
  <si>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</si>
  <si>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</si>
  <si>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</si>
  <si>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</si>
  <si>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</si>
  <si>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</si>
  <si>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</si>
  <si>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</si>
  <si>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</si>
  <si>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</si>
  <si>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</si>
  <si>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</si>
  <si>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</si>
  <si>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</si>
  <si>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</si>
  <si>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</si>
  <si>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</si>
  <si>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</si>
  <si>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</si>
  <si>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</si>
  <si>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</si>
  <si>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</si>
  <si>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</si>
  <si>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</si>
  <si>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</si>
  <si>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</si>
  <si>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</si>
  <si>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</si>
  <si>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</si>
  <si>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</si>
  <si>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</si>
  <si>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</si>
  <si>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</si>
  <si>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</si>
  <si>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</si>
  <si>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</si>
  <si>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</si>
  <si>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</si>
  <si>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</si>
  <si>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</si>
  <si>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</si>
  <si>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</si>
  <si>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</si>
  <si>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</si>
  <si>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</si>
  <si>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</si>
  <si>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</si>
  <si>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</si>
  <si>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</si>
  <si>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</si>
  <si>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</si>
  <si>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</si>
  <si>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</si>
  <si>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</si>
  <si>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</si>
  <si>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</si>
  <si>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</si>
  <si>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</si>
  <si>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</si>
  <si>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</si>
  <si>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</si>
  <si>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</si>
  <si>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</si>
  <si>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</si>
  <si>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</si>
  <si>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</si>
  <si>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</si>
  <si>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</si>
  <si>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</si>
  <si>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</si>
  <si>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</si>
  <si>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</si>
  <si>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</si>
  <si>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</si>
  <si>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</si>
  <si>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</si>
  <si>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</si>
  <si>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</si>
  <si>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</si>
  <si>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</si>
  <si>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</si>
  <si>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</si>
  <si>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</si>
  <si>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</si>
  <si>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</si>
  <si>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</si>
  <si>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</si>
  <si>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</si>
  <si>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</si>
  <si>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</si>
  <si>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</si>
  <si>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</si>
  <si>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</si>
  <si>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</si>
  <si>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</si>
  <si>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</si>
  <si>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</si>
  <si>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</si>
  <si>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</si>
  <si>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</si>
  <si>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</si>
  <si>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</si>
  <si>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</si>
  <si>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</si>
  <si>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</si>
  <si>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</si>
  <si>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</si>
  <si>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</si>
  <si>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</si>
  <si>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</si>
  <si>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</si>
  <si>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</si>
  <si>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</si>
  <si>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</si>
  <si>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</si>
  <si>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</si>
  <si>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</si>
  <si>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</si>
  <si>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</si>
  <si>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</si>
  <si>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</si>
  <si>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</si>
  <si>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</si>
  <si>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</si>
  <si>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</si>
  <si>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</si>
  <si>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</si>
  <si>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</si>
  <si>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</si>
  <si>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</si>
  <si>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</si>
  <si>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</si>
  <si>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</si>
  <si>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</si>
  <si>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</si>
  <si>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</si>
  <si>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</si>
  <si>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</si>
  <si>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</si>
  <si>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</si>
  <si>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</si>
  <si>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</si>
  <si>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</si>
  <si>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</si>
  <si>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</si>
  <si>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</si>
  <si>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</si>
  <si>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</si>
  <si>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</si>
  <si>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</si>
  <si>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</si>
  <si>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</si>
  <si>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</si>
  <si>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</si>
  <si>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</si>
  <si>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</si>
  <si>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</si>
  <si>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</si>
  <si>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</si>
  <si>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</si>
  <si>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</si>
  <si>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</si>
  <si>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</si>
  <si>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</si>
  <si>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</si>
  <si>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</si>
  <si>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</si>
  <si>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</si>
  <si>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</si>
  <si>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</si>
  <si>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</si>
  <si>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</si>
  <si>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</si>
  <si>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</si>
  <si>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</si>
  <si>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</si>
  <si>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</si>
  <si>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</si>
  <si>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</si>
  <si>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</si>
  <si>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</si>
  <si>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</si>
  <si>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</si>
  <si>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</si>
  <si>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</si>
  <si>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</si>
  <si>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</si>
  <si>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</si>
  <si>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</si>
  <si>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</si>
  <si>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</si>
  <si>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</si>
  <si>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</si>
  <si>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</si>
  <si>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</si>
  <si>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</si>
  <si>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</si>
  <si>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</si>
  <si>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</si>
  <si>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</si>
  <si>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</si>
  <si>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</si>
  <si>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</si>
  <si>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</si>
  <si>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</si>
  <si>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</si>
  <si>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</si>
  <si>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</si>
  <si>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</si>
  <si>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</si>
  <si>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</si>
  <si>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</si>
  <si>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</si>
  <si>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</si>
  <si>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</si>
  <si>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</si>
  <si>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</si>
  <si>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</si>
  <si>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</si>
  <si>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</si>
  <si>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</si>
  <si>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</si>
  <si>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</si>
  <si>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</si>
  <si>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</si>
  <si>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</si>
  <si>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</si>
  <si>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</si>
  <si>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</si>
  <si>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</si>
  <si>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</si>
  <si>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</si>
  <si>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</si>
  <si>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</si>
  <si>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</si>
  <si>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</si>
  <si>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</si>
  <si>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</si>
  <si>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</si>
  <si>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</si>
  <si>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</si>
  <si>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</si>
  <si>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</si>
  <si>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</si>
  <si>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</si>
  <si>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</si>
  <si>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</si>
  <si>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</si>
  <si>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</si>
  <si>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</si>
  <si>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</si>
  <si>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</si>
  <si>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</si>
  <si>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</si>
  <si>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</si>
  <si>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</si>
  <si>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</si>
  <si>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</si>
  <si>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</si>
  <si>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</si>
  <si>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</si>
  <si>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</si>
  <si>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</si>
  <si>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</si>
  <si>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</si>
  <si>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</si>
  <si>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</si>
  <si>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</si>
  <si>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</si>
  <si>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</si>
  <si>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</si>
  <si>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</si>
  <si>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</si>
  <si>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</si>
  <si>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</si>
  <si>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</si>
  <si>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</si>
  <si>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</si>
  <si>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</si>
  <si>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</si>
  <si>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</si>
  <si>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</si>
  <si>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</si>
  <si>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</si>
  <si>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</si>
  <si>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</si>
  <si>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</si>
  <si>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</si>
  <si>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</si>
  <si>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</si>
  <si>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</si>
  <si>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</si>
  <si>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</si>
  <si>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</si>
  <si>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</si>
  <si>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</si>
  <si>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</si>
  <si>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</si>
  <si>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</si>
  <si>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</si>
  <si>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</si>
  <si>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</si>
  <si>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</si>
  <si>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</si>
  <si>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</si>
  <si>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</si>
  <si>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</si>
  <si>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</si>
  <si>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</si>
  <si>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</si>
  <si>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</si>
  <si>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</si>
  <si>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</si>
  <si>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</si>
  <si>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</si>
  <si>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</si>
  <si>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</si>
  <si>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</si>
  <si>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</si>
  <si>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</si>
  <si>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</si>
  <si>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</si>
  <si>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</si>
  <si>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</si>
  <si>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</si>
  <si>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</si>
  <si>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</si>
  <si>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</si>
  <si>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</si>
  <si>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</si>
  <si>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</si>
  <si>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</si>
  <si>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</si>
  <si>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</si>
  <si>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</si>
  <si>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</si>
  <si>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</si>
  <si>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</si>
  <si>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</si>
  <si>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</si>
  <si>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</si>
  <si>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</si>
  <si>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</si>
  <si>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</si>
  <si>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</si>
  <si>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</si>
  <si>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</si>
  <si>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</si>
  <si>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</si>
  <si>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</si>
  <si>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</si>
  <si>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</si>
  <si>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</si>
  <si>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</si>
  <si>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</si>
  <si>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</si>
  <si>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</si>
  <si>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</si>
  <si>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</si>
  <si>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</si>
  <si>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</si>
  <si>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</si>
  <si>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</si>
  <si>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</si>
  <si>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</si>
  <si>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</si>
  <si>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</si>
  <si>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</si>
  <si>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</si>
  <si>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</si>
  <si>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</si>
  <si>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</si>
  <si>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</si>
  <si>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</si>
  <si>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</si>
  <si>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</si>
  <si>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</si>
  <si>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</si>
  <si>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</si>
  <si>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</si>
  <si>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</si>
  <si>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</si>
  <si>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</si>
  <si>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</si>
  <si>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</si>
  <si>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</si>
  <si>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</si>
  <si>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</si>
  <si>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</si>
  <si>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</si>
  <si>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</si>
  <si>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</si>
  <si>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</si>
  <si>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</si>
  <si>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</si>
  <si>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</si>
  <si>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</si>
  <si>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</si>
  <si>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</si>
  <si>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</si>
  <si>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</si>
  <si>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</si>
  <si>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</si>
  <si>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</si>
  <si>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</si>
  <si>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</si>
  <si>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</si>
  <si>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</si>
  <si>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</si>
  <si>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</si>
  <si>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</si>
  <si>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</si>
  <si>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</si>
  <si>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</si>
  <si>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</si>
  <si>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</si>
  <si>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</si>
  <si>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</si>
  <si>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</si>
  <si>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</si>
  <si>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</si>
  <si>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</si>
  <si>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</si>
  <si>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</si>
  <si>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</si>
  <si>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</si>
  <si>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</si>
  <si>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</si>
  <si>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</si>
  <si>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</si>
  <si>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</si>
  <si>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</si>
  <si>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</si>
  <si>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</si>
  <si>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</si>
  <si>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</si>
  <si>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</si>
  <si>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</si>
  <si>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</si>
  <si>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</si>
  <si>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</si>
  <si>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</si>
  <si>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</si>
  <si>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</si>
  <si>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</si>
  <si>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</si>
  <si>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</si>
  <si>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</si>
  <si>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</si>
  <si>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</si>
  <si>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</si>
  <si>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</si>
  <si>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</si>
  <si>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</si>
  <si>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</si>
  <si>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</si>
  <si>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</si>
  <si>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</si>
  <si>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</si>
  <si>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</si>
  <si>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</si>
  <si>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</si>
  <si>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</si>
  <si>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</si>
  <si>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</si>
  <si>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</si>
  <si>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</si>
  <si>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</si>
  <si>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</si>
  <si>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</si>
  <si>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</si>
  <si>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</si>
  <si>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</si>
  <si>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</si>
  <si>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</si>
  <si>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</si>
  <si>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</si>
  <si>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</si>
  <si>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</si>
  <si>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</si>
  <si>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</si>
  <si>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</si>
  <si>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</si>
  <si>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</si>
  <si>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</si>
  <si>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</si>
  <si>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</si>
  <si>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</si>
  <si>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</si>
  <si>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</si>
  <si>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</si>
  <si>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</si>
  <si>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</si>
  <si>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</si>
  <si>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</si>
  <si>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</si>
  <si>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</si>
  <si>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</si>
  <si>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</si>
  <si>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</si>
  <si>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</si>
  <si>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</si>
  <si>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</si>
  <si>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</si>
  <si>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</si>
  <si>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</si>
  <si>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</si>
  <si>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</si>
  <si>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</si>
  <si>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</si>
  <si>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</si>
  <si>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</si>
  <si>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</si>
  <si>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</si>
  <si>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</si>
  <si>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</si>
  <si>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</si>
  <si>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</si>
  <si>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</si>
  <si>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</si>
  <si>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</si>
  <si>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</si>
  <si>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</si>
  <si>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</si>
  <si>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</si>
  <si>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</si>
  <si>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</si>
  <si>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</si>
  <si>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</si>
  <si>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</si>
  <si>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</si>
  <si>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</si>
  <si>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</si>
  <si>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</si>
  <si>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</si>
  <si>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</si>
  <si>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</si>
  <si>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</si>
  <si>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</si>
  <si>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</si>
  <si>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</si>
  <si>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</si>
  <si>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</si>
  <si>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</si>
  <si>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</si>
  <si>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</si>
  <si>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</si>
  <si>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</si>
  <si>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</si>
  <si>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</si>
  <si>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</si>
  <si>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</si>
  <si>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</si>
  <si>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</si>
  <si>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</si>
  <si>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</si>
  <si>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</si>
  <si>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</si>
  <si>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</si>
  <si>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</si>
  <si>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</si>
  <si>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</si>
  <si>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</si>
  <si>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</si>
  <si>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</si>
  <si>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</si>
  <si>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</si>
  <si>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</si>
  <si>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</si>
  <si>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</si>
  <si>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</si>
  <si>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</si>
  <si>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</si>
  <si>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</si>
  <si>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</si>
  <si>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</si>
  <si>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</si>
  <si>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</si>
  <si>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</si>
  <si>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</si>
  <si>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</si>
  <si>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</si>
  <si>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</si>
  <si>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</si>
  <si>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</si>
  <si>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</si>
  <si>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</si>
  <si>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</si>
  <si>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</si>
  <si>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</si>
  <si>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</si>
  <si>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</si>
  <si>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</si>
  <si>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</si>
  <si>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</si>
  <si>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</si>
  <si>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</si>
  <si>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</si>
  <si>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</si>
  <si>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</si>
  <si>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</si>
  <si>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</si>
  <si>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</si>
  <si>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</si>
  <si>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</si>
  <si>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</si>
  <si>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</si>
  <si>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</si>
  <si>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</si>
  <si>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</si>
  <si>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</si>
  <si>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</si>
  <si>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</si>
  <si>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</si>
  <si>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</si>
  <si>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</si>
  <si>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</si>
  <si>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</si>
  <si>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</si>
  <si>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</si>
  <si>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</si>
  <si>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</si>
  <si>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</si>
  <si>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</si>
  <si>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</si>
  <si>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</si>
  <si>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</si>
  <si>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</si>
  <si>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</si>
  <si>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</si>
  <si>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</si>
  <si>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</si>
  <si>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</si>
  <si>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</si>
  <si>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</si>
  <si>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</si>
  <si>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</si>
  <si>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</si>
  <si>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</si>
  <si>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</si>
  <si>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</si>
  <si>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</si>
  <si>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</si>
  <si>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</si>
  <si>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</si>
  <si>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</si>
  <si>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</si>
  <si>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</si>
  <si>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</si>
  <si>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</si>
  <si>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</si>
  <si>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</si>
  <si>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</si>
  <si>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</si>
  <si>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</si>
  <si>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</si>
  <si>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</si>
  <si>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</si>
  <si>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</si>
  <si>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</si>
  <si>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</si>
  <si>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</si>
  <si>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</si>
  <si>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</si>
  <si>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</si>
  <si>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</si>
  <si>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</si>
  <si>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</si>
  <si>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</si>
  <si>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</si>
  <si>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</si>
  <si>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</si>
  <si>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</si>
  <si>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</si>
  <si>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</si>
  <si>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</si>
  <si>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</si>
  <si>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</si>
  <si>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</si>
  <si>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</si>
  <si>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</si>
  <si>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</si>
  <si>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</si>
  <si>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</si>
  <si>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</si>
  <si>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</si>
  <si>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</si>
  <si>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</si>
  <si>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</si>
  <si>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</si>
  <si>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</si>
  <si>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</si>
  <si>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</si>
  <si>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</si>
  <si>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</si>
  <si>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</si>
  <si>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</si>
  <si>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</si>
  <si>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</si>
  <si>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</si>
  <si>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</si>
  <si>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</si>
  <si>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</si>
  <si>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</si>
  <si>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</si>
  <si>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</si>
  <si>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</si>
  <si>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</si>
  <si>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</si>
  <si>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</si>
  <si>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</si>
  <si>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</si>
  <si>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</si>
  <si>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</si>
  <si>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</si>
  <si>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</si>
  <si>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</si>
  <si>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</si>
  <si>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</si>
  <si>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</si>
  <si>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</si>
  <si>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</si>
  <si>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</si>
  <si>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</si>
  <si>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</si>
  <si>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</si>
  <si>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</si>
  <si>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</si>
  <si>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</si>
  <si>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</si>
  <si>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</si>
  <si>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</si>
  <si>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</si>
  <si>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</si>
  <si>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</si>
  <si>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</si>
  <si>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</si>
  <si>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</si>
  <si>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</si>
  <si>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</si>
  <si>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</si>
  <si>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</si>
  <si>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</si>
  <si>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</si>
  <si>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</si>
  <si>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</si>
  <si>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</si>
  <si>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</si>
  <si>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</si>
  <si>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</si>
  <si>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</si>
  <si>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</si>
  <si>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</si>
  <si>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</si>
  <si>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</si>
  <si>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</si>
  <si>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</si>
  <si>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</si>
  <si>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</si>
  <si>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</si>
  <si>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</si>
  <si>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</si>
  <si>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</si>
  <si>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</si>
  <si>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</si>
  <si>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</si>
  <si>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</si>
  <si>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</si>
  <si>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</si>
  <si>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</si>
  <si>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</si>
  <si>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</si>
  <si>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</si>
  <si>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</si>
  <si>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</si>
  <si>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</si>
  <si>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</si>
  <si>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</si>
  <si>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</si>
  <si>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</si>
  <si>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</si>
  <si>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</si>
  <si>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</si>
  <si>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</si>
  <si>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</si>
  <si>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</si>
  <si>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</si>
  <si>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</si>
  <si>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</si>
  <si>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</si>
  <si>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</si>
  <si>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</si>
  <si>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</si>
  <si>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</si>
  <si>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</si>
  <si>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</si>
  <si>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</si>
  <si>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</si>
  <si>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</si>
  <si>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</si>
  <si>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</si>
  <si>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</si>
  <si>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</si>
  <si>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</si>
  <si>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</si>
  <si>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</si>
  <si>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</si>
  <si>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</si>
  <si>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</si>
  <si>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</si>
  <si>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</si>
  <si>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</si>
  <si>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</si>
  <si>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</si>
  <si>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</si>
  <si>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</si>
  <si>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</si>
  <si>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</si>
  <si>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</si>
  <si>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</si>
  <si>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</si>
  <si>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</si>
  <si>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</si>
  <si>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</si>
  <si>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</si>
  <si>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</si>
  <si>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</si>
  <si>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</si>
  <si>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</si>
  <si>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</si>
  <si>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</si>
  <si>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</si>
  <si>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</si>
  <si>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</si>
  <si>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</si>
  <si>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</si>
  <si>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</si>
  <si>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</si>
  <si>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</si>
  <si>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</si>
  <si>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</si>
  <si>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</si>
  <si>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</si>
  <si>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</si>
  <si>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</si>
  <si>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</si>
  <si>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</si>
  <si>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</si>
  <si>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</si>
  <si>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</si>
  <si>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</si>
  <si>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</si>
  <si>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</si>
  <si>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</si>
  <si>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</si>
  <si>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</si>
  <si>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</si>
  <si>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</si>
  <si>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</si>
  <si>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</si>
  <si>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</si>
  <si>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</si>
  <si>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</si>
  <si>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</si>
  <si>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</si>
  <si>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</si>
  <si>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</si>
  <si>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</si>
  <si>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</si>
  <si>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</si>
  <si>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</si>
  <si>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</si>
  <si>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</si>
  <si>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</si>
  <si>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</si>
  <si>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</si>
  <si>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</si>
  <si>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</si>
  <si>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</si>
  <si>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</si>
  <si>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</si>
  <si>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</si>
  <si>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</si>
  <si>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</si>
  <si>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</si>
  <si>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</si>
  <si>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</si>
  <si>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</si>
  <si>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</si>
  <si>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</si>
  <si>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</si>
  <si>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</si>
  <si>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</si>
  <si>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</si>
  <si>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</si>
  <si>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</si>
  <si>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</si>
  <si>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</si>
  <si>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</si>
  <si>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</si>
  <si>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</si>
  <si>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</si>
  <si>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</si>
  <si>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</si>
  <si>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</si>
  <si>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</si>
  <si>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</si>
  <si>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</si>
  <si>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</si>
  <si>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</si>
  <si>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</si>
  <si>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</si>
  <si>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</si>
  <si>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</si>
  <si>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</si>
  <si>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</si>
  <si>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</si>
  <si>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</si>
  <si>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</si>
  <si>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</si>
  <si>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</si>
  <si>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</si>
  <si>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</si>
  <si>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</si>
  <si>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</si>
  <si>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</si>
  <si>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</si>
  <si>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</si>
  <si>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</si>
  <si>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</si>
  <si>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</si>
  <si>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</si>
  <si>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</si>
  <si>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</si>
  <si>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</si>
  <si>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</si>
  <si>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</si>
  <si>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</si>
  <si>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</si>
  <si>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</si>
  <si>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</si>
  <si>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</si>
  <si>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</si>
  <si>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</si>
  <si>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</si>
  <si>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</si>
  <si>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</si>
  <si>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</si>
  <si>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</si>
  <si>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</si>
  <si>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</si>
  <si>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</si>
  <si>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</si>
  <si>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</si>
  <si>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</si>
  <si>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</si>
  <si>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</si>
  <si>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</si>
  <si>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</si>
  <si>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</si>
  <si>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</si>
  <si>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</si>
  <si>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</si>
  <si>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</si>
  <si>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</si>
  <si>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</si>
  <si>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</si>
  <si>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</si>
  <si>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</si>
  <si>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</si>
  <si>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</si>
  <si>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</si>
  <si>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</si>
  <si>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</si>
  <si>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</si>
  <si>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</si>
  <si>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</si>
  <si>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</si>
  <si>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</si>
  <si>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</si>
  <si>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</si>
  <si>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</si>
  <si>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</si>
  <si>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</si>
  <si>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</si>
  <si>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</si>
  <si>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</si>
  <si>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</si>
  <si>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</si>
  <si>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</si>
  <si>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</si>
  <si>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</si>
  <si>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</si>
  <si>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</si>
  <si>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</si>
  <si>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</si>
  <si>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</si>
  <si>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</si>
  <si>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</si>
  <si>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</si>
  <si>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</si>
  <si>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</si>
  <si>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</si>
  <si>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</si>
  <si>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</si>
  <si>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</si>
  <si>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</si>
  <si>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</si>
  <si>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</si>
  <si>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</si>
  <si>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</si>
  <si>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</si>
  <si>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</si>
  <si>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</si>
  <si>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</si>
  <si>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</si>
  <si>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</si>
  <si>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</si>
  <si>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</si>
  <si>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</si>
  <si>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</si>
  <si>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</si>
  <si>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</si>
  <si>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</si>
  <si>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</si>
  <si>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</si>
  <si>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</si>
  <si>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</si>
  <si>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</si>
  <si>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</si>
  <si>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</si>
  <si>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</si>
  <si>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</si>
  <si>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</si>
  <si>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</si>
  <si>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</si>
  <si>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</si>
  <si>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</si>
  <si>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</si>
  <si>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</si>
  <si>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</si>
  <si>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</si>
  <si>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</si>
  <si>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</si>
  <si>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</si>
  <si>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</si>
  <si>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</si>
  <si>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</si>
  <si>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</si>
  <si>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</si>
  <si>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</si>
  <si>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</si>
  <si>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</si>
  <si>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</si>
  <si>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</si>
  <si>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</si>
  <si>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</si>
  <si>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</si>
  <si>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</si>
  <si>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</si>
  <si>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</si>
  <si>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</si>
  <si>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</si>
  <si>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</si>
  <si>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</si>
  <si>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</si>
  <si>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</si>
  <si>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</si>
  <si>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</si>
  <si>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</si>
  <si>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</si>
  <si>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</si>
  <si>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</si>
  <si>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</si>
  <si>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</si>
  <si>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</si>
  <si>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</si>
  <si>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</si>
  <si>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</si>
  <si>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</si>
  <si>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</si>
  <si>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</si>
  <si>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</si>
  <si>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</si>
  <si>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</si>
  <si>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</si>
  <si>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</si>
  <si>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</si>
  <si>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</si>
  <si>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</si>
  <si>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</si>
  <si>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</si>
  <si>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</si>
  <si>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</si>
  <si>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</si>
  <si>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</si>
  <si>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</si>
  <si>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</si>
  <si>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</si>
  <si>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</si>
  <si>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</si>
  <si>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</si>
  <si>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</si>
  <si>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</si>
  <si>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</si>
  <si>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</si>
  <si>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</si>
  <si>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</si>
  <si>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</si>
  <si>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</si>
  <si>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</si>
  <si>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</si>
  <si>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</si>
  <si>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</si>
  <si>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</si>
  <si>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</si>
  <si>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</si>
  <si>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</si>
  <si>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</si>
  <si>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</si>
  <si>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</si>
  <si>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</si>
  <si>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</si>
  <si>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</si>
  <si>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</si>
  <si>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</si>
  <si>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</si>
  <si>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</si>
  <si>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</si>
  <si>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</si>
  <si>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</si>
  <si>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</si>
  <si>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</si>
  <si>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</si>
  <si>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</si>
  <si>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</si>
  <si>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</si>
  <si>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</si>
  <si>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</si>
  <si>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</si>
  <si>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</si>
  <si>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</si>
  <si>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</si>
  <si>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</si>
  <si>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</si>
  <si>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</si>
  <si>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</si>
  <si>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</si>
  <si>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</si>
  <si>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</si>
  <si>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</si>
  <si>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</si>
  <si>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</si>
  <si>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</si>
  <si>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</si>
  <si>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</si>
  <si>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</si>
  <si>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</si>
  <si>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</si>
  <si>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</si>
  <si>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</si>
  <si>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</si>
  <si>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</si>
  <si>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</si>
  <si>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</si>
  <si>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</si>
  <si>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</si>
  <si>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</si>
  <si>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</si>
  <si>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</si>
  <si>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</si>
  <si>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</si>
  <si>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</si>
  <si>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</si>
  <si>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</si>
  <si>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</si>
  <si>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</si>
  <si>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</si>
  <si>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</si>
  <si>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</si>
  <si>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</si>
  <si>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</si>
  <si>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</si>
  <si>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</si>
  <si>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</si>
  <si>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</si>
  <si>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</si>
  <si>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</si>
  <si>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</si>
  <si>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</si>
  <si>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</si>
  <si>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</si>
  <si>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</si>
  <si>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</si>
  <si>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</si>
  <si>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</si>
  <si>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</si>
  <si>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</si>
  <si>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</si>
  <si>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</si>
  <si>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</si>
  <si>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</si>
  <si>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</si>
  <si>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</si>
  <si>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</si>
  <si>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</si>
  <si>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</si>
  <si>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</si>
  <si>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</si>
  <si>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</si>
  <si>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</si>
  <si>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</si>
  <si>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</si>
  <si>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</si>
  <si>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</si>
  <si>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</si>
  <si>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</si>
  <si>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</si>
  <si>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</si>
  <si>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</si>
  <si>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</si>
  <si>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</si>
  <si>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</si>
  <si>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</si>
  <si>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</si>
  <si>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</si>
  <si>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</si>
  <si>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</si>
  <si>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</si>
  <si>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</si>
  <si>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</si>
  <si>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</si>
  <si>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</si>
  <si>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</si>
  <si>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</si>
  <si>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</si>
  <si>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</si>
  <si>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</si>
  <si>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</si>
  <si>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</si>
  <si>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</si>
  <si>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</si>
  <si>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</si>
  <si>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</si>
  <si>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</si>
  <si>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</si>
  <si>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</si>
  <si>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</si>
  <si>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</si>
  <si>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</si>
  <si>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</si>
  <si>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</si>
  <si>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</si>
  <si>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</si>
  <si>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</si>
  <si>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</si>
  <si>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</si>
  <si>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</si>
  <si>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</si>
  <si>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</si>
  <si>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</si>
  <si>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</si>
  <si>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</si>
  <si>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</si>
  <si>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</si>
  <si>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</si>
  <si>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</si>
  <si>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</si>
  <si>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</si>
  <si>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</si>
  <si>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</si>
  <si>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</si>
  <si>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</si>
  <si>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</si>
  <si>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</si>
  <si>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</si>
  <si>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</si>
  <si>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</si>
  <si>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</si>
  <si>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</si>
  <si>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</si>
  <si>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</si>
  <si>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</si>
  <si>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</si>
  <si>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</si>
  <si>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</si>
  <si>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</si>
  <si>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</si>
  <si>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</si>
  <si>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</si>
  <si>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</si>
  <si>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</si>
  <si>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</si>
  <si>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</si>
  <si>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</si>
  <si>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</si>
  <si>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</si>
  <si>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</si>
  <si>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</si>
  <si>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</si>
  <si>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</si>
  <si>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</si>
  <si>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</si>
  <si>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</si>
  <si>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</si>
  <si>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</si>
  <si>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</si>
  <si>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</si>
  <si>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</si>
  <si>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</si>
  <si>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</si>
  <si>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</si>
  <si>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</si>
  <si>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</si>
  <si>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</si>
  <si>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</si>
  <si>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</si>
  <si>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</si>
  <si>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</si>
  <si>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</si>
  <si>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</si>
  <si>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</si>
  <si>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</si>
  <si>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</si>
  <si>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</si>
  <si>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</si>
  <si>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</si>
  <si>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</si>
  <si>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</si>
  <si>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</si>
  <si>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</si>
  <si>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</si>
  <si>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</si>
  <si>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</si>
  <si>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</si>
  <si>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</si>
  <si>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</si>
  <si>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</si>
  <si>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</si>
  <si>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</si>
  <si>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</si>
  <si>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</si>
  <si>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</si>
  <si>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</si>
  <si>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</si>
  <si>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</si>
  <si>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</si>
  <si>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</si>
  <si>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</si>
  <si>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</si>
  <si>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</si>
  <si>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</si>
  <si>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</si>
  <si>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</si>
  <si>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</si>
  <si>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</si>
  <si>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</si>
  <si>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</si>
  <si>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</si>
  <si>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</si>
  <si>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</si>
  <si>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</si>
  <si>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</si>
  <si>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</si>
  <si>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</si>
  <si>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</si>
  <si>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</si>
  <si>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</si>
  <si>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</si>
  <si>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</si>
  <si>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</si>
  <si>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</si>
  <si>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</si>
  <si>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</si>
  <si>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</si>
  <si>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</si>
  <si>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</si>
  <si>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</si>
  <si>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</si>
  <si>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</si>
  <si>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</si>
  <si>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</si>
  <si>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</si>
  <si>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</si>
  <si>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</si>
  <si>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</si>
  <si>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</si>
  <si>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</si>
  <si>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</si>
  <si>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</si>
  <si>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</si>
  <si>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</si>
  <si>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</si>
  <si>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</si>
  <si>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</si>
  <si>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</si>
  <si>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</si>
  <si>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</si>
  <si>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</si>
  <si>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</si>
  <si>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</si>
  <si>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</si>
  <si>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</si>
  <si>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</si>
  <si>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</si>
  <si>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</si>
  <si>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</si>
  <si>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</si>
  <si>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</si>
  <si>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</si>
  <si>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</si>
  <si>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</si>
  <si>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</si>
  <si>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</si>
  <si>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</si>
  <si>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</si>
  <si>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</si>
  <si>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</si>
  <si>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</si>
  <si>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</si>
  <si>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</si>
  <si>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</si>
  <si>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</si>
  <si>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</si>
  <si>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</si>
  <si>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</si>
  <si>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</si>
  <si>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</si>
  <si>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</si>
  <si>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</si>
  <si>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</si>
  <si>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</si>
  <si>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</si>
  <si>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</si>
  <si>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</si>
  <si>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</si>
  <si>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</si>
  <si>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</si>
  <si>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</si>
  <si>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</si>
  <si>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</si>
  <si>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</si>
  <si>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</si>
  <si>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</si>
  <si>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</si>
  <si>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</si>
  <si>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</si>
  <si>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</si>
  <si>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</si>
  <si>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</si>
  <si>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</si>
  <si>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</si>
  <si>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</si>
  <si>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</si>
  <si>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</si>
  <si>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</si>
  <si>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</si>
  <si>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</si>
  <si>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</si>
  <si>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</si>
  <si>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</si>
  <si>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</si>
  <si>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</si>
  <si>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</si>
  <si>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</si>
  <si>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</si>
  <si>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</si>
  <si>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</si>
  <si>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</si>
  <si>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</si>
  <si>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</si>
  <si>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</si>
  <si>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</si>
  <si>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</si>
  <si>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</si>
  <si>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</si>
  <si>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</si>
  <si>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</si>
  <si>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</si>
  <si>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</si>
  <si>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</si>
  <si>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</si>
  <si>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</si>
  <si>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</si>
  <si>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</si>
  <si>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</si>
  <si>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</si>
  <si>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</si>
  <si>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</si>
  <si>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</si>
  <si>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</si>
  <si>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</si>
  <si>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</si>
  <si>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</si>
  <si>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</si>
  <si>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</si>
  <si>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</si>
  <si>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</si>
  <si>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</si>
  <si>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</si>
  <si>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</si>
  <si>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</si>
  <si>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</si>
  <si>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</si>
  <si>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</si>
  <si>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</si>
  <si>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</si>
  <si>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</si>
  <si>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</si>
  <si>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</si>
  <si>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</si>
  <si>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</si>
  <si>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</si>
  <si>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</si>
  <si>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</si>
  <si>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</si>
  <si>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</si>
  <si>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</si>
  <si>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</si>
  <si>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</si>
  <si>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</si>
  <si>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</si>
  <si>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</si>
  <si>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</si>
  <si>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</si>
  <si>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</si>
  <si>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</si>
  <si>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</si>
  <si>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</si>
  <si>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</si>
  <si>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</si>
  <si>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</si>
  <si>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</si>
  <si>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</si>
  <si>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</si>
  <si>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</si>
  <si>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</si>
  <si>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</si>
  <si>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</si>
  <si>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</si>
  <si>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</si>
  <si>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</si>
  <si>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</si>
  <si>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</si>
  <si>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</si>
  <si>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</si>
  <si>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</si>
  <si>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</si>
  <si>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</si>
  <si>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</si>
  <si>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</si>
  <si>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</si>
  <si>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</si>
  <si>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</si>
  <si>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</si>
  <si>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</si>
  <si>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</si>
  <si>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</si>
  <si>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</si>
  <si>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</si>
  <si>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</si>
  <si>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</si>
  <si>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</si>
  <si>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</si>
  <si>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</si>
  <si>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</si>
  <si>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</si>
  <si>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</si>
  <si>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</si>
  <si>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</si>
  <si>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</si>
  <si>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</si>
  <si>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</si>
  <si>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</si>
  <si>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</si>
  <si>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</si>
  <si>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</si>
  <si>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</si>
  <si>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</si>
  <si>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</si>
  <si>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</si>
  <si>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</si>
  <si>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</si>
  <si>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</si>
  <si>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</si>
  <si>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</si>
  <si>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</si>
  <si>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</si>
  <si>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</si>
  <si>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</si>
  <si>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</si>
  <si>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</si>
  <si>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</si>
  <si>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</si>
  <si>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</si>
  <si>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</si>
  <si>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</si>
  <si>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</si>
  <si>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</si>
  <si>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</si>
  <si>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</si>
  <si>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</si>
  <si>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</si>
  <si>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</si>
  <si>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</si>
  <si>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</si>
  <si>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</si>
  <si>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</si>
  <si>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</si>
  <si>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</si>
  <si>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</si>
  <si>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</si>
  <si>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</si>
  <si>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</si>
  <si>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</si>
  <si>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</si>
  <si>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</si>
  <si>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</si>
  <si>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</si>
  <si>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</si>
  <si>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</si>
  <si>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</si>
  <si>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</si>
  <si>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</si>
  <si>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</si>
  <si>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</si>
  <si>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</si>
  <si>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</si>
  <si>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</si>
  <si>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</si>
  <si>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</si>
  <si>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</si>
  <si>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</si>
  <si>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</si>
  <si>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</si>
  <si>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</si>
  <si>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</si>
  <si>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</si>
  <si>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</si>
  <si>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</si>
  <si>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</si>
  <si>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</si>
  <si>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</si>
  <si>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</si>
  <si>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</si>
  <si>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</si>
  <si>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</si>
  <si>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</si>
  <si>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</si>
  <si>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</si>
  <si>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</si>
  <si>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</si>
  <si>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</si>
  <si>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</si>
  <si>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</si>
  <si>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</si>
  <si>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</si>
  <si>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</si>
  <si>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</si>
  <si>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</si>
  <si>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</si>
  <si>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</si>
  <si>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</si>
  <si>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</si>
  <si>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</si>
  <si>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</si>
  <si>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</si>
  <si>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</si>
  <si>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</si>
  <si>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</si>
  <si>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</si>
  <si>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</si>
  <si>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</si>
  <si>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</si>
  <si>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</si>
  <si>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</si>
  <si>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</si>
  <si>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</si>
  <si>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</si>
  <si>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</si>
  <si>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</si>
  <si>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</si>
  <si>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</si>
  <si>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</si>
  <si>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</si>
  <si>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</si>
  <si>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</si>
  <si>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</si>
  <si>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</si>
  <si>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</si>
  <si>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</si>
  <si>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</si>
  <si>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</si>
  <si>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</si>
  <si>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</si>
  <si>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</si>
  <si>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</si>
  <si>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</si>
  <si>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</si>
  <si>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</si>
  <si>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</si>
  <si>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</si>
  <si>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</si>
  <si>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</si>
  <si>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</si>
  <si>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</si>
  <si>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</si>
  <si>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</si>
  <si>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</si>
  <si>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</si>
  <si>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</si>
  <si>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</si>
  <si>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</si>
  <si>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</si>
  <si>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</si>
  <si>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</si>
  <si>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</si>
  <si>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</si>
  <si>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</si>
  <si>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</si>
  <si>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</si>
  <si>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</si>
  <si>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</si>
  <si>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</si>
  <si>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</si>
  <si>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</si>
  <si>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</si>
  <si>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</si>
  <si>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</si>
  <si>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</si>
  <si>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</si>
  <si>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</si>
  <si>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</si>
  <si>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</si>
  <si>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</si>
  <si>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</si>
  <si>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</si>
  <si>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</si>
  <si>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</si>
  <si>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</si>
  <si>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</si>
  <si>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</si>
  <si>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</si>
  <si>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</si>
  <si>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</si>
  <si>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</si>
  <si>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</si>
  <si>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</si>
  <si>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</si>
  <si>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</si>
  <si>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</si>
  <si>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</si>
  <si>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</si>
  <si>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</si>
  <si>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</si>
  <si>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</si>
  <si>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</si>
  <si>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</si>
  <si>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</si>
  <si>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</si>
  <si>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</si>
  <si>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</si>
  <si>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</si>
  <si>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</si>
  <si>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</si>
  <si>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</si>
  <si>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</si>
  <si>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</si>
  <si>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</si>
  <si>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</si>
  <si>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</si>
  <si>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</si>
  <si>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</si>
  <si>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</si>
  <si>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</si>
  <si>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</si>
  <si>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</si>
  <si>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</si>
  <si>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</si>
  <si>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</si>
  <si>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</si>
  <si>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</si>
  <si>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</si>
  <si>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</si>
  <si>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</si>
  <si>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</si>
  <si>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</si>
  <si>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</si>
  <si>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</si>
  <si>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</si>
  <si>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</si>
  <si>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</si>
  <si>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</si>
  <si>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</si>
  <si>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</si>
  <si>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</si>
  <si>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</si>
  <si>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</si>
  <si>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</si>
  <si>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</si>
  <si>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</si>
  <si>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</si>
  <si>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</si>
  <si>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</si>
  <si>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</si>
  <si>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</si>
  <si>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</si>
  <si>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</si>
  <si>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</si>
  <si>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</si>
  <si>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</si>
  <si>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</si>
  <si>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</si>
  <si>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</si>
  <si>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</si>
  <si>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</si>
  <si>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</si>
  <si>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</si>
  <si>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</si>
  <si>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</si>
  <si>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</si>
  <si>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</si>
  <si>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</si>
  <si>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</si>
  <si>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</si>
  <si>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</si>
  <si>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</si>
  <si>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</si>
  <si>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</si>
  <si>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</si>
  <si>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</si>
  <si>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</si>
  <si>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</si>
  <si>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</si>
  <si>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</si>
  <si>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</si>
  <si>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</si>
  <si>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</si>
  <si>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</si>
  <si>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</si>
  <si>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</si>
  <si>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</si>
  <si>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</si>
  <si>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</si>
  <si>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</si>
  <si>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</si>
  <si>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</si>
  <si>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</si>
  <si>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</si>
  <si>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</si>
  <si>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</si>
  <si>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</si>
  <si>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</si>
  <si>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</si>
  <si>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</si>
  <si>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</si>
  <si>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</si>
  <si>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</si>
  <si>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</si>
  <si>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</si>
  <si>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</si>
  <si>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</si>
  <si>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</si>
  <si>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</si>
  <si>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</si>
  <si>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</si>
  <si>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</si>
  <si>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</si>
  <si>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</si>
  <si>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</si>
  <si>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</si>
  <si>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</si>
  <si>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</si>
  <si>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</si>
  <si>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</si>
  <si>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</si>
  <si>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</si>
  <si>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</si>
  <si>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</si>
  <si>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</si>
  <si>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</si>
  <si>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</si>
  <si>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</si>
  <si>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</si>
  <si>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</si>
  <si>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</si>
  <si>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</si>
  <si>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</si>
  <si>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</si>
  <si>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</si>
  <si>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</si>
  <si>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</si>
  <si>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</si>
  <si>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</si>
  <si>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</si>
  <si>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</si>
  <si>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</si>
  <si>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</si>
  <si>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</si>
  <si>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</si>
  <si>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</si>
  <si>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</si>
  <si>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</si>
  <si>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</si>
  <si>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</si>
  <si>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</si>
  <si>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</si>
  <si>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</si>
  <si>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</si>
  <si>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</si>
  <si>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</si>
  <si>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</si>
  <si>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</si>
  <si>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</si>
  <si>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</si>
  <si>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</si>
  <si>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</si>
  <si>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</si>
  <si>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</si>
  <si>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</si>
  <si>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</si>
  <si>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</si>
  <si>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</si>
  <si>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</si>
  <si>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</si>
  <si>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</si>
  <si>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</si>
  <si>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</si>
  <si>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</si>
  <si>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</si>
  <si>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</si>
  <si>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</si>
  <si>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</si>
  <si>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</si>
  <si>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</si>
  <si>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</si>
  <si>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</si>
  <si>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</si>
  <si>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</si>
  <si>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</si>
  <si>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</si>
  <si>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</si>
  <si>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</si>
  <si>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</si>
  <si>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</si>
  <si>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</si>
  <si>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</si>
  <si>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</si>
  <si>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</si>
  <si>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</si>
  <si>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</si>
  <si>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</si>
  <si>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</si>
  <si>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</si>
  <si>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</si>
  <si>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</si>
  <si>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</si>
  <si>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</si>
  <si>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</si>
  <si>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</si>
  <si>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</si>
  <si>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</si>
  <si>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</si>
  <si>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</si>
  <si>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</si>
  <si>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</si>
  <si>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</si>
  <si>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</si>
  <si>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</si>
  <si>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</si>
  <si>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</si>
  <si>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</si>
  <si>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</si>
  <si>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</si>
  <si>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</si>
  <si>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</si>
  <si>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</si>
  <si>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</si>
  <si>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</si>
  <si>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</si>
  <si>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</si>
  <si>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</si>
  <si>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</si>
  <si>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</si>
  <si>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</si>
  <si>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</si>
  <si>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</si>
  <si>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</si>
  <si>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</si>
  <si>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</si>
  <si>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</si>
  <si>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</si>
  <si>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</si>
  <si>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</si>
  <si>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</si>
  <si>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</si>
  <si>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</si>
  <si>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</si>
  <si>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</si>
  <si>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</si>
  <si>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</si>
  <si>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</si>
  <si>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</si>
  <si>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</si>
  <si>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</si>
  <si>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</si>
  <si>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</si>
  <si>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</si>
  <si>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</si>
  <si>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</si>
  <si>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</si>
  <si>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</si>
  <si>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</si>
  <si>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</si>
  <si>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</si>
  <si>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</si>
  <si>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</si>
  <si>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</si>
  <si>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</si>
  <si>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</si>
  <si>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</si>
  <si>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</si>
  <si>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</si>
  <si>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</si>
  <si>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</si>
  <si>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</si>
  <si>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</si>
  <si>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</si>
  <si>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</si>
  <si>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</si>
  <si>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</si>
  <si>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</si>
  <si>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</si>
  <si>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</si>
  <si>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</si>
  <si>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</si>
  <si>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</si>
  <si>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</si>
  <si>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</si>
  <si>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</si>
  <si>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</si>
  <si>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</si>
  <si>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</si>
  <si>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</si>
  <si>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</si>
  <si>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</si>
  <si>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</si>
  <si>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</si>
  <si>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</si>
  <si>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</si>
  <si>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</si>
  <si>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</si>
  <si>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</si>
  <si>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</si>
  <si>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</si>
  <si>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</si>
  <si>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</si>
  <si>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</si>
  <si>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</si>
  <si>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</si>
  <si>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</si>
  <si>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</si>
  <si>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</si>
  <si>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</si>
  <si>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</si>
  <si>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</si>
  <si>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</si>
  <si>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</si>
  <si>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</si>
  <si>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</si>
  <si>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</si>
  <si>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</si>
  <si>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</si>
  <si>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</si>
  <si>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</si>
  <si>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</si>
  <si>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</si>
  <si>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</si>
  <si>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</si>
  <si>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</si>
  <si>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</si>
  <si>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</si>
  <si>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</si>
  <si>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</si>
  <si>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</si>
  <si>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</si>
  <si>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</si>
  <si>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</si>
  <si>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</si>
  <si>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</si>
  <si>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</si>
  <si>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</si>
  <si>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</si>
  <si>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</si>
  <si>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</si>
  <si>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</si>
  <si>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</si>
  <si>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</si>
  <si>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</si>
  <si>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</si>
  <si>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</si>
  <si>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</si>
  <si>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</si>
  <si>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</si>
  <si>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</si>
  <si>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</si>
  <si>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</si>
  <si>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</si>
  <si>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</si>
  <si>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</si>
  <si>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</si>
  <si>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</si>
  <si>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</si>
  <si>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</si>
  <si>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</si>
  <si>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</si>
  <si>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</si>
  <si>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</si>
  <si>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</si>
  <si>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</si>
  <si>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</si>
  <si>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</si>
  <si>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</si>
  <si>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</si>
  <si>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</si>
  <si>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</si>
  <si>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</si>
  <si>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</si>
  <si>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</si>
  <si>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</si>
  <si>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</si>
  <si>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</si>
  <si>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</si>
  <si>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</si>
  <si>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</si>
  <si>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</si>
  <si>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</si>
  <si>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</si>
  <si>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</si>
  <si>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</si>
  <si>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</si>
  <si>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</si>
  <si>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</si>
  <si>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</si>
  <si>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</si>
  <si>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</si>
  <si>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</si>
  <si>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</si>
  <si>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</si>
  <si>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</si>
  <si>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</si>
  <si>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</si>
  <si>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</si>
  <si>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</si>
  <si>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</si>
  <si>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</si>
  <si>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</si>
  <si>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</si>
  <si>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</si>
  <si>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</si>
  <si>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</si>
  <si>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</si>
  <si>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</si>
  <si>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</si>
  <si>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</si>
  <si>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</si>
  <si>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</si>
  <si>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</si>
  <si>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</si>
  <si>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</si>
  <si>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</si>
  <si>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</si>
  <si>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</si>
  <si>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</si>
  <si>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</si>
  <si>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</si>
  <si>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</si>
  <si>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</si>
  <si>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</si>
  <si>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</si>
  <si>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</si>
  <si>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</si>
  <si>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</si>
  <si>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</si>
  <si>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</si>
  <si>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</si>
  <si>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</si>
  <si>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</si>
  <si>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</si>
  <si>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</si>
  <si>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</si>
  <si>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</si>
  <si>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</si>
  <si>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</si>
  <si>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</si>
  <si>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</si>
  <si>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</si>
  <si>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</si>
  <si>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</si>
  <si>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</si>
  <si>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</si>
  <si>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</si>
  <si>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</si>
  <si>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</si>
  <si>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</si>
  <si>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</si>
  <si>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</si>
  <si>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</si>
  <si>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</si>
  <si>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</si>
  <si>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</si>
  <si>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</si>
  <si>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</si>
  <si>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</si>
  <si>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</si>
  <si>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</si>
  <si>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</si>
  <si>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</si>
  <si>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</si>
  <si>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</si>
  <si>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</si>
  <si>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</si>
  <si>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</si>
  <si>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</si>
  <si>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</si>
  <si>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</si>
  <si>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</si>
  <si>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</si>
  <si>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</si>
  <si>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</si>
  <si>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</si>
  <si>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</si>
  <si>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</si>
  <si>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</si>
  <si>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</si>
  <si>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</si>
  <si>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</si>
  <si>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</si>
  <si>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</si>
  <si>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</si>
  <si>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</si>
  <si>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</si>
  <si>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</si>
  <si>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</si>
  <si>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</si>
  <si>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</si>
  <si>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</si>
  <si>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</si>
  <si>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</si>
  <si>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</si>
  <si>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</si>
  <si>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</si>
  <si>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</si>
  <si>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</si>
  <si>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</si>
  <si>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</si>
  <si>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</si>
  <si>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</si>
  <si>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</si>
  <si>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</si>
  <si>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</si>
  <si>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</si>
  <si>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</si>
  <si>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</si>
  <si>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</si>
  <si>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</si>
  <si>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</si>
  <si>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</si>
  <si>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</si>
  <si>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</si>
  <si>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</si>
  <si>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</si>
  <si>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</si>
  <si>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</si>
  <si>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</si>
  <si>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</si>
  <si>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</si>
  <si>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</si>
  <si>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</si>
  <si>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</si>
  <si>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</si>
  <si>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</si>
  <si>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</si>
  <si>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</si>
  <si>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</si>
  <si>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</si>
  <si>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</si>
  <si>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</si>
  <si>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</si>
  <si>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</si>
  <si>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</si>
  <si>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</si>
  <si>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</si>
  <si>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</si>
  <si>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</si>
  <si>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</si>
  <si>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</si>
  <si>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</si>
  <si>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</si>
  <si>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</si>
  <si>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</si>
  <si>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</si>
  <si>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</si>
  <si>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</si>
  <si>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</si>
  <si>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</si>
  <si>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</si>
  <si>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</si>
  <si>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</si>
  <si>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</si>
  <si>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</si>
  <si>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</si>
  <si>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</si>
  <si>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</si>
  <si>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</si>
  <si>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</si>
  <si>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</si>
  <si>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</si>
  <si>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</si>
  <si>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</si>
  <si>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</si>
  <si>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</si>
  <si>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</si>
  <si>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</si>
  <si>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</si>
  <si>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</si>
  <si>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</si>
  <si>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</si>
  <si>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</si>
  <si>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</si>
  <si>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</si>
  <si>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</si>
  <si>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</si>
  <si>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</si>
  <si>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</si>
  <si>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</si>
  <si>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</si>
  <si>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</si>
  <si>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</si>
  <si>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</si>
  <si>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</si>
  <si>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</si>
  <si>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</si>
  <si>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</si>
  <si>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</si>
  <si>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</si>
  <si>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</si>
  <si>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</si>
  <si>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</si>
  <si>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</si>
  <si>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</si>
  <si>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</si>
  <si>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</si>
  <si>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</si>
  <si>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</si>
  <si>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</si>
  <si>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</si>
  <si>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</si>
  <si>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</si>
  <si>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</si>
  <si>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</si>
  <si>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</si>
  <si>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</si>
  <si>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</si>
  <si>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</si>
  <si>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</si>
  <si>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</si>
  <si>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</si>
  <si>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</si>
  <si>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</si>
  <si>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</si>
  <si>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</si>
  <si>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</si>
  <si>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</si>
  <si>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</si>
  <si>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</si>
  <si>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</si>
  <si>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</si>
  <si>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</si>
  <si>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</si>
  <si>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</si>
  <si>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</si>
  <si>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</si>
  <si>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</si>
  <si>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</si>
  <si>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</si>
  <si>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</si>
  <si>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</si>
  <si>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</si>
  <si>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</si>
  <si>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</si>
  <si>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</si>
  <si>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</si>
  <si>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</si>
  <si>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</si>
  <si>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</si>
  <si>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</si>
  <si>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</si>
  <si>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</si>
  <si>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</si>
  <si>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</si>
  <si>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</si>
  <si>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</si>
  <si>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</si>
  <si>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</si>
  <si>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</si>
  <si>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</si>
  <si>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</si>
  <si>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</si>
  <si>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</si>
  <si>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</si>
  <si>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</si>
  <si>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</si>
  <si>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</si>
  <si>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</si>
  <si>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</si>
  <si>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</si>
  <si>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</si>
  <si>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</si>
  <si>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</si>
  <si>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</si>
  <si>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</si>
  <si>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</si>
  <si>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</si>
  <si>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</si>
  <si>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</si>
  <si>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</si>
  <si>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</si>
  <si>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</si>
  <si>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</si>
  <si>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</si>
  <si>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</si>
  <si>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</si>
  <si>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</si>
  <si>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</si>
  <si>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</si>
  <si>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</si>
  <si>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</si>
  <si>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</si>
  <si>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</si>
  <si>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</si>
  <si>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</si>
  <si>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</si>
  <si>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</si>
  <si>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</si>
  <si>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</si>
  <si>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</si>
  <si>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</si>
  <si>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</si>
  <si>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</si>
  <si>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</si>
  <si>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</si>
  <si>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</si>
  <si>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</si>
  <si>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</si>
  <si>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</si>
  <si>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</si>
  <si>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</si>
  <si>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</si>
  <si>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</si>
  <si>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</si>
  <si>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</si>
  <si>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</si>
  <si>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</si>
  <si>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</si>
  <si>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</si>
  <si>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</si>
  <si>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</si>
  <si>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</si>
  <si>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</si>
  <si>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</si>
  <si>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</si>
  <si>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</si>
  <si>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</si>
  <si>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</si>
  <si>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</si>
  <si>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</si>
  <si>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</si>
  <si>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</si>
  <si>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</si>
  <si>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</si>
  <si>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</si>
  <si>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</si>
  <si>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</si>
  <si>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</si>
  <si>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</si>
  <si>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</si>
  <si>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</si>
  <si>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</si>
  <si>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</si>
  <si>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</si>
  <si>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</si>
  <si>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</si>
  <si>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</si>
  <si>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</si>
  <si>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</si>
  <si>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</si>
  <si>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</si>
  <si>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</si>
  <si>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</si>
  <si>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</si>
  <si>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</si>
  <si>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</si>
  <si>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</si>
  <si>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</si>
  <si>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</si>
  <si>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</si>
  <si>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</si>
  <si>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</si>
  <si>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</si>
  <si>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</si>
  <si>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</si>
  <si>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</si>
  <si>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</si>
  <si>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</si>
  <si>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</si>
  <si>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</si>
  <si>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</si>
  <si>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</si>
  <si>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</si>
  <si>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</si>
  <si>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</si>
  <si>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</si>
  <si>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</si>
  <si>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</si>
  <si>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</si>
  <si>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</si>
  <si>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</si>
  <si>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</si>
  <si>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</si>
  <si>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</si>
  <si>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</si>
  <si>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</si>
  <si>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</si>
  <si>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</si>
  <si>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</si>
  <si>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</si>
  <si>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</si>
  <si>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</si>
  <si>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</si>
  <si>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</si>
  <si>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</si>
  <si>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</si>
  <si>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</si>
  <si>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</si>
  <si>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</si>
  <si>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</si>
  <si>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</si>
  <si>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</si>
  <si>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</si>
  <si>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</si>
  <si>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</si>
  <si>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</si>
  <si>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</si>
  <si>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</si>
  <si>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</si>
  <si>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</si>
  <si>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</si>
  <si>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</si>
  <si>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</si>
  <si>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</si>
  <si>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</si>
  <si>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</si>
  <si>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</si>
  <si>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</si>
  <si>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</si>
  <si>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</si>
  <si>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</si>
  <si>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</si>
  <si>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</si>
  <si>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</si>
  <si>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</si>
  <si>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</si>
  <si>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</si>
  <si>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</si>
  <si>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</si>
  <si>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</si>
  <si>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</si>
  <si>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</si>
  <si>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</si>
  <si>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</si>
  <si>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</si>
  <si>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</si>
  <si>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</si>
  <si>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</si>
  <si>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</si>
  <si>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</si>
  <si>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</si>
  <si>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</si>
  <si>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</si>
  <si>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</si>
  <si>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</si>
  <si>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</si>
  <si>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</si>
  <si>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</si>
  <si>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</si>
  <si>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</si>
  <si>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</si>
  <si>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</si>
  <si>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</si>
  <si>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</si>
  <si>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</si>
  <si>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</si>
  <si>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</si>
  <si>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</si>
  <si>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</si>
  <si>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</si>
  <si>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</si>
  <si>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</si>
  <si>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</si>
  <si>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</si>
  <si>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</si>
  <si>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</si>
  <si>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</si>
  <si>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</si>
  <si>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</si>
  <si>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</si>
  <si>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</si>
  <si>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</si>
  <si>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</si>
  <si>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</si>
  <si>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</si>
  <si>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</si>
  <si>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</si>
  <si>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</si>
  <si>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</si>
  <si>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</si>
  <si>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</si>
  <si>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</si>
  <si>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</si>
  <si>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</si>
  <si>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</si>
  <si>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</si>
  <si>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</si>
  <si>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</si>
  <si>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</si>
  <si>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</si>
  <si>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</si>
  <si>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</si>
  <si>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</si>
  <si>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</si>
  <si>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</si>
  <si>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</si>
  <si>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</si>
  <si>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</si>
  <si>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</si>
  <si>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</si>
  <si>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</si>
  <si>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</si>
  <si>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</si>
  <si>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</si>
  <si>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</si>
  <si>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</si>
  <si>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</si>
  <si>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</si>
  <si>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</si>
  <si>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</si>
  <si>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</si>
  <si>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</si>
  <si>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</si>
  <si>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</si>
  <si>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</si>
  <si>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</si>
  <si>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</si>
  <si>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</si>
  <si>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</si>
  <si>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</si>
  <si>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</si>
  <si>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</si>
  <si>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</si>
  <si>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</si>
  <si>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</si>
  <si>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</si>
  <si>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</si>
  <si>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</si>
  <si>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</si>
  <si>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</si>
  <si>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</si>
  <si>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</si>
  <si>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</si>
  <si>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</si>
  <si>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</si>
  <si>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</si>
  <si>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</si>
  <si>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</si>
  <si>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</si>
  <si>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</si>
  <si>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</si>
  <si>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</si>
  <si>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</si>
  <si>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</si>
  <si>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</si>
  <si>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</si>
  <si>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</si>
  <si>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</si>
  <si>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</si>
  <si>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</si>
  <si>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</si>
  <si>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</si>
  <si>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</si>
  <si>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</si>
  <si>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</si>
  <si>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</si>
  <si>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</si>
  <si>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</si>
  <si>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</si>
  <si>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</si>
  <si>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</si>
  <si>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</si>
  <si>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</si>
  <si>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</si>
  <si>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</si>
  <si>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</si>
  <si>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</si>
  <si>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</si>
  <si>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</si>
  <si>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</si>
  <si>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</si>
  <si>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</si>
  <si>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</si>
  <si>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</si>
  <si>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</si>
  <si>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</si>
  <si>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</si>
  <si>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</si>
  <si>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</si>
  <si>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</si>
  <si>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</si>
  <si>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</si>
  <si>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</si>
  <si>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</si>
  <si>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</si>
  <si>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</si>
  <si>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</si>
  <si>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</si>
  <si>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</si>
  <si>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</si>
  <si>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</si>
  <si>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</si>
  <si>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</si>
  <si>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</si>
  <si>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</si>
  <si>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</si>
  <si>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</si>
  <si>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</si>
  <si>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</si>
  <si>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</si>
  <si>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</si>
  <si>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</si>
  <si>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</si>
  <si>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</si>
  <si>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</si>
  <si>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</si>
  <si>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</si>
  <si>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</si>
  <si>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</si>
  <si>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</si>
  <si>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</si>
  <si>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</si>
  <si>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</si>
  <si>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</si>
  <si>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</si>
  <si>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</si>
  <si>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</si>
  <si>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</si>
  <si>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</si>
  <si>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</si>
  <si>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</si>
  <si>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</si>
  <si>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</si>
  <si>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</si>
  <si>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</si>
  <si>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</si>
  <si>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</si>
  <si>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</si>
  <si>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</si>
  <si>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</si>
  <si>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</si>
  <si>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</si>
  <si>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</si>
  <si>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</si>
  <si>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</si>
  <si>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</si>
  <si>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</si>
  <si>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</si>
  <si>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</si>
  <si>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</si>
  <si>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</si>
  <si>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</si>
  <si>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</si>
  <si>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</si>
  <si>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</si>
  <si>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</si>
  <si>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</si>
  <si>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</si>
  <si>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</si>
  <si>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</si>
  <si>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</si>
  <si>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</si>
  <si>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</si>
  <si>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</si>
  <si>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</si>
  <si>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</si>
  <si>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</si>
  <si>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</si>
  <si>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</si>
  <si>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</si>
  <si>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</si>
  <si>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</si>
  <si>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</si>
  <si>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</si>
  <si>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</si>
  <si>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</si>
  <si>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</si>
  <si>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</si>
  <si>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</si>
  <si>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</si>
  <si>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</si>
  <si>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</si>
  <si>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</si>
  <si>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</si>
  <si>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</si>
  <si>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</si>
  <si>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</si>
  <si>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</si>
  <si>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</si>
  <si>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</si>
  <si>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</si>
  <si>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</si>
  <si>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</si>
  <si>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</si>
  <si>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</si>
  <si>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</si>
  <si>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</si>
  <si>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</si>
  <si>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</si>
  <si>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</si>
  <si>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</si>
  <si>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</si>
  <si>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</si>
  <si>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</si>
  <si>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</si>
  <si>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</si>
  <si>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</si>
  <si>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</si>
  <si>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</si>
  <si>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</si>
  <si>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</si>
  <si>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</si>
  <si>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</si>
  <si>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</si>
  <si>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</si>
  <si>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</si>
  <si>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</si>
  <si>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</si>
  <si>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</si>
  <si>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</si>
  <si>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</si>
  <si>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</si>
  <si>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</si>
  <si>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</si>
  <si>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</si>
  <si>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</si>
  <si>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</si>
  <si>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</si>
  <si>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</si>
  <si>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</si>
  <si>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</si>
  <si>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</si>
  <si>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</si>
  <si>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</si>
  <si>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</si>
  <si>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</si>
  <si>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</si>
  <si>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</si>
  <si>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</si>
  <si>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</si>
  <si>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</si>
  <si>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</si>
  <si>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</si>
  <si>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</si>
  <si>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</si>
  <si>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</si>
  <si>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</si>
  <si>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</si>
  <si>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</si>
  <si>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</si>
  <si>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</si>
  <si>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</si>
  <si>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</si>
  <si>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</si>
  <si>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</si>
  <si>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</si>
  <si>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</si>
  <si>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</si>
  <si>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</si>
  <si>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</si>
  <si>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</si>
  <si>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</si>
  <si>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</si>
  <si>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</si>
  <si>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</si>
  <si>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</si>
  <si>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</si>
  <si>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</si>
  <si>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</si>
  <si>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</si>
  <si>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</si>
  <si>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</si>
  <si>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</si>
  <si>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</si>
  <si>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</si>
  <si>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</si>
  <si>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</si>
  <si>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</si>
  <si>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</si>
  <si>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</si>
  <si>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</si>
  <si>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</si>
  <si>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</si>
  <si>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</si>
  <si>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</si>
  <si>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</si>
  <si>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</si>
  <si>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</si>
  <si>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</si>
  <si>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</si>
  <si>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</si>
  <si>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</si>
  <si>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</si>
  <si>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</si>
  <si>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</si>
  <si>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</si>
  <si>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</si>
  <si>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</si>
  <si>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</si>
  <si>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</si>
  <si>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</si>
  <si>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</si>
  <si>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</si>
  <si>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</si>
  <si>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</si>
  <si>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</si>
  <si>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</si>
  <si>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</si>
  <si>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</si>
  <si>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</si>
  <si>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</si>
  <si>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</si>
  <si>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</si>
  <si>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</si>
  <si>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</si>
  <si>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</si>
  <si>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</si>
  <si>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</si>
  <si>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</si>
  <si>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</si>
  <si>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</si>
  <si>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</si>
  <si>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</si>
  <si>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</si>
  <si>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</si>
  <si>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</si>
  <si>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</si>
  <si>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</si>
  <si>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</si>
  <si>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</si>
  <si>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</si>
  <si>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</si>
  <si>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</si>
  <si>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</si>
  <si>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</si>
  <si>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</si>
  <si>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</si>
  <si>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</si>
  <si>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</si>
  <si>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</si>
  <si>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</si>
  <si>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</si>
  <si>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</si>
  <si>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</si>
  <si>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</si>
  <si>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</si>
  <si>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</si>
  <si>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</si>
  <si>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</si>
  <si>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</si>
  <si>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</si>
  <si>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</si>
  <si>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</si>
  <si>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</si>
  <si>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</si>
  <si>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</si>
  <si>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</si>
  <si>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</si>
  <si>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</si>
  <si>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</si>
  <si>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</si>
  <si>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</si>
  <si>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</si>
  <si>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</si>
  <si>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</si>
  <si>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</si>
  <si>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</si>
  <si>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</si>
  <si>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</si>
  <si>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</si>
  <si>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</si>
  <si>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</si>
  <si>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</si>
  <si>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</si>
  <si>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</si>
  <si>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</si>
  <si>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</si>
  <si>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</si>
  <si>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</si>
  <si>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</si>
  <si>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</si>
  <si>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</si>
  <si>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</si>
  <si>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</si>
  <si>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</si>
  <si>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</si>
  <si>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</si>
  <si>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</si>
  <si>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</si>
  <si>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</si>
  <si>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</si>
  <si>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</si>
  <si>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</si>
  <si>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</si>
  <si>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</si>
  <si>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</si>
  <si>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</si>
  <si>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</si>
  <si>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</si>
  <si>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</si>
  <si>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</si>
  <si>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</si>
  <si>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</si>
  <si>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</si>
  <si>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</si>
  <si>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</si>
  <si>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</si>
  <si>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</si>
  <si>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</si>
  <si>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</si>
  <si>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</si>
  <si>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</si>
  <si>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</si>
  <si>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</si>
  <si>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</si>
  <si>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</si>
  <si>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</si>
  <si>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</si>
  <si>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</si>
  <si>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</si>
  <si>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</si>
  <si>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</si>
  <si>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</si>
  <si>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</si>
  <si>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</si>
  <si>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</si>
  <si>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</si>
  <si>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</si>
  <si>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</si>
  <si>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</si>
  <si>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</si>
  <si>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</si>
  <si>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</si>
  <si>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</si>
  <si>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</si>
  <si>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</si>
  <si>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</si>
  <si>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</si>
  <si>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</si>
  <si>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</si>
  <si>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</si>
  <si>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</si>
  <si>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</si>
  <si>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</si>
  <si>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</si>
  <si>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</si>
  <si>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</si>
  <si>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</si>
  <si>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</si>
  <si>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</si>
  <si>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</si>
  <si>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</si>
  <si>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</si>
  <si>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</si>
  <si>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</si>
  <si>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</si>
  <si>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</si>
  <si>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</si>
  <si>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</si>
  <si>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</si>
  <si>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</si>
  <si>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</si>
  <si>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</si>
  <si>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</si>
  <si>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</si>
  <si>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</si>
  <si>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</si>
  <si>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</si>
  <si>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</si>
  <si>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</si>
  <si>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</si>
  <si>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</si>
  <si>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</si>
  <si>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</si>
  <si>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</si>
  <si>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</si>
  <si>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</si>
  <si>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</si>
  <si>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</si>
  <si>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</si>
  <si>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</si>
  <si>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</si>
  <si>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</si>
  <si>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</si>
  <si>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</si>
  <si>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</si>
  <si>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</si>
  <si>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</si>
  <si>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</si>
  <si>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</si>
  <si>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</si>
  <si>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</si>
  <si>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</si>
  <si>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</si>
  <si>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</si>
  <si>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</si>
  <si>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</si>
  <si>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</si>
  <si>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</si>
  <si>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</si>
  <si>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</si>
  <si>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</si>
  <si>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</si>
  <si>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</si>
  <si>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</si>
  <si>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</si>
  <si>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</si>
  <si>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</si>
  <si>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</si>
  <si>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</si>
  <si>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</si>
  <si>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</si>
  <si>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</si>
  <si>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</si>
  <si>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</si>
  <si>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</si>
  <si>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</si>
  <si>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</si>
  <si>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</si>
  <si>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</si>
  <si>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</si>
  <si>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</si>
  <si>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</si>
  <si>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</si>
  <si>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</si>
  <si>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</si>
  <si>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</si>
  <si>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</si>
  <si>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</si>
  <si>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</si>
  <si>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</si>
  <si>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</si>
  <si>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</si>
  <si>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</si>
  <si>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</si>
  <si>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</si>
  <si>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</si>
  <si>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</si>
  <si>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</si>
  <si>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</si>
  <si>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</si>
  <si>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</si>
  <si>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</si>
  <si>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</si>
  <si>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</si>
  <si>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</si>
  <si>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</si>
  <si>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</si>
  <si>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</si>
  <si>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</si>
  <si>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</si>
  <si>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</si>
  <si>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</si>
  <si>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</si>
  <si>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</si>
  <si>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</si>
  <si>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</si>
  <si>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</si>
  <si>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</si>
  <si>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</si>
  <si>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</si>
  <si>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</si>
  <si>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</si>
  <si>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</si>
  <si>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</si>
  <si>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</si>
  <si>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</si>
  <si>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</si>
  <si>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</si>
  <si>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</si>
  <si>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</si>
  <si>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</si>
  <si>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</si>
  <si>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</si>
  <si>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</si>
  <si>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</si>
  <si>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</si>
  <si>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</si>
  <si>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</si>
  <si>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</si>
  <si>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</si>
  <si>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</si>
  <si>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</si>
  <si>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</si>
  <si>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</si>
  <si>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</si>
  <si>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</si>
  <si>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</si>
  <si>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</si>
  <si>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</si>
  <si>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</si>
  <si>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</si>
  <si>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</si>
  <si>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</si>
  <si>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</si>
  <si>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</si>
  <si>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</si>
  <si>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</si>
  <si>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</si>
  <si>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</si>
  <si>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</si>
  <si>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</si>
  <si>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</si>
  <si>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</si>
  <si>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</si>
  <si>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</si>
  <si>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</si>
  <si>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</si>
  <si>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</si>
  <si>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</si>
  <si>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</si>
  <si>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</si>
  <si>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</si>
  <si>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</si>
  <si>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</si>
  <si>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</si>
  <si>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</si>
  <si>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</si>
  <si>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</si>
  <si>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</si>
  <si>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</si>
  <si>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</si>
  <si>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</si>
  <si>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</si>
  <si>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</si>
  <si>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</si>
  <si>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</si>
  <si>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</si>
  <si>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</si>
  <si>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</si>
  <si>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</si>
  <si>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</si>
  <si>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</si>
  <si>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</si>
  <si>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</si>
  <si>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</si>
  <si>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</si>
  <si>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</si>
  <si>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</si>
  <si>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</si>
  <si>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</si>
  <si>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</si>
  <si>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</si>
  <si>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</si>
  <si>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</si>
  <si>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</si>
  <si>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</si>
  <si>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</si>
  <si>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</si>
  <si>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</si>
  <si>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</si>
  <si>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</si>
  <si>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</si>
  <si>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</si>
  <si>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</si>
  <si>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</si>
  <si>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</si>
  <si>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</si>
  <si>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</si>
  <si>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</si>
  <si>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</si>
  <si>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</si>
  <si>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</si>
  <si>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</si>
  <si>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</si>
  <si>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</si>
  <si>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</si>
  <si>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</si>
  <si>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</si>
  <si>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</si>
  <si>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</si>
  <si>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</si>
  <si>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</si>
  <si>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</si>
  <si>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</si>
  <si>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</si>
  <si>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</si>
  <si>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</si>
  <si>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</si>
  <si>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</si>
  <si>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</si>
  <si>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</si>
  <si>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</si>
  <si>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</si>
  <si>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</si>
  <si>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</si>
  <si>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</si>
  <si>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</si>
  <si>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</si>
  <si>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</si>
  <si>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</si>
  <si>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</si>
  <si>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</si>
  <si>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</si>
  <si>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</si>
  <si>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</si>
  <si>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</si>
  <si>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</si>
  <si>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</si>
  <si>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</si>
  <si>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</si>
  <si>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</si>
  <si>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</si>
  <si>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</si>
  <si>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</si>
  <si>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</si>
  <si>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</si>
  <si>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</si>
  <si>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</si>
  <si>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</si>
  <si>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</si>
  <si>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</si>
  <si>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</si>
  <si>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</si>
  <si>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</si>
  <si>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</si>
  <si>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</si>
  <si>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</si>
  <si>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</si>
  <si>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</si>
  <si>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</si>
  <si>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</si>
  <si>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</si>
  <si>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</si>
  <si>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</si>
  <si>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</si>
  <si>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</si>
  <si>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</si>
  <si>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</si>
  <si>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</si>
  <si>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</si>
  <si>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</si>
  <si>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</si>
  <si>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</si>
  <si>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</si>
  <si>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</si>
  <si>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</si>
  <si>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</si>
  <si>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</si>
  <si>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</si>
  <si>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</si>
  <si>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</si>
  <si>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</si>
  <si>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</si>
  <si>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</si>
  <si>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</si>
  <si>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</si>
  <si>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</si>
  <si>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</si>
  <si>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</si>
  <si>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</si>
  <si>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</si>
  <si>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</si>
  <si>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</si>
  <si>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</si>
  <si>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</si>
  <si>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</si>
  <si>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</si>
  <si>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</si>
  <si>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</si>
  <si>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</si>
  <si>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</si>
  <si>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</si>
  <si>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</si>
  <si>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</si>
  <si>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</si>
  <si>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</si>
  <si>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</si>
  <si>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</si>
  <si>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</si>
  <si>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</si>
  <si>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</si>
  <si>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</si>
  <si>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</si>
  <si>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</si>
  <si>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</si>
  <si>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</si>
  <si>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</si>
  <si>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</si>
  <si>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</si>
  <si>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</si>
  <si>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</si>
  <si>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</si>
  <si>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</si>
  <si>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</si>
  <si>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</si>
  <si>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</si>
  <si>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</si>
  <si>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</si>
  <si>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</si>
  <si>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</si>
  <si>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</si>
  <si>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</si>
  <si>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</si>
  <si>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</si>
  <si>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</si>
  <si>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</si>
  <si>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</si>
  <si>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</si>
  <si>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</si>
  <si>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</si>
  <si>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</si>
  <si>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</si>
  <si>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</si>
  <si>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</si>
  <si>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</si>
  <si>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</si>
  <si>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</si>
  <si>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</si>
  <si>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</si>
  <si>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</si>
  <si>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</si>
  <si>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</si>
  <si>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</si>
  <si>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</si>
  <si>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</si>
  <si>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</si>
  <si>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</si>
  <si>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</si>
  <si>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</si>
  <si>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</si>
  <si>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</si>
  <si>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</si>
  <si>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</si>
  <si>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</si>
  <si>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</si>
  <si>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</si>
  <si>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</si>
  <si>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</si>
  <si>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</si>
  <si>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</si>
  <si>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</si>
  <si>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</si>
  <si>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</si>
  <si>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</si>
  <si>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</si>
  <si>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</si>
  <si>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</si>
  <si>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</si>
  <si>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</si>
  <si>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</si>
  <si>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</si>
  <si>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</si>
  <si>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</si>
  <si>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</si>
  <si>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</si>
  <si>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</si>
  <si>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</si>
  <si>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</si>
  <si>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</si>
  <si>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</si>
  <si>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</si>
  <si>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</si>
  <si>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</si>
  <si>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</si>
  <si>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</si>
  <si>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</si>
  <si>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</si>
  <si>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</si>
  <si>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</si>
  <si>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</si>
  <si>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</si>
  <si>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</si>
  <si>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</si>
  <si>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</si>
  <si>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</si>
  <si>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</si>
  <si>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</si>
  <si>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</si>
  <si>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</si>
  <si>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</si>
  <si>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</si>
  <si>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</si>
  <si>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</si>
  <si>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</si>
  <si>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</si>
  <si>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</si>
  <si>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</si>
  <si>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</si>
  <si>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</si>
  <si>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</si>
  <si>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</si>
  <si>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</si>
  <si>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</si>
  <si>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</si>
  <si>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</si>
  <si>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</si>
  <si>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</si>
  <si>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</si>
  <si>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</si>
  <si>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</si>
  <si>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</si>
  <si>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</si>
  <si>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</si>
  <si>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</si>
  <si>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</si>
  <si>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</si>
  <si>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</si>
  <si>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</si>
  <si>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</si>
  <si>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</si>
  <si>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</si>
  <si>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</si>
  <si>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</si>
  <si>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</si>
  <si>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</si>
  <si>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</si>
  <si>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</si>
  <si>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</si>
  <si>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</si>
  <si>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</si>
  <si>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</si>
  <si>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</si>
  <si>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</si>
  <si>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</si>
  <si>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</si>
  <si>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</si>
  <si>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</si>
  <si>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</si>
  <si>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</si>
  <si>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</si>
  <si>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</si>
  <si>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</si>
  <si>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</si>
  <si>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</si>
  <si>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</si>
  <si>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</si>
  <si>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</si>
  <si>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</si>
  <si>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</si>
  <si>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</si>
  <si>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</si>
  <si>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</si>
  <si>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</si>
  <si>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</si>
  <si>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</si>
  <si>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</si>
  <si>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</si>
  <si>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</si>
  <si>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</si>
  <si>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</si>
  <si>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</si>
  <si>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</si>
  <si>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</si>
  <si>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</si>
  <si>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</si>
  <si>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</si>
  <si>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</si>
  <si>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</si>
  <si>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</si>
  <si>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</si>
  <si>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</si>
  <si>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</si>
  <si>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</si>
  <si>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</si>
  <si>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</si>
  <si>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</si>
  <si>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</si>
  <si>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</si>
  <si>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</si>
  <si>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</si>
  <si>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</si>
  <si>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</si>
  <si>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</si>
  <si>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</si>
  <si>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</si>
  <si>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</si>
  <si>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</si>
  <si>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</si>
  <si>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</si>
  <si>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</si>
  <si>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</si>
  <si>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</si>
  <si>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</si>
  <si>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</si>
  <si>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</si>
  <si>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</si>
  <si>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</si>
  <si>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</si>
  <si>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</si>
  <si>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</si>
  <si>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</si>
  <si>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</si>
  <si>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</si>
  <si>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</si>
  <si>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</si>
  <si>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</si>
  <si>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</si>
  <si>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</si>
  <si>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</si>
  <si>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</si>
  <si>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</si>
  <si>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</si>
  <si>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</si>
  <si>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</si>
  <si>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</si>
  <si>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</si>
  <si>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</si>
  <si>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</si>
  <si>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</si>
  <si>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</si>
  <si>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</si>
  <si>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</si>
  <si>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</si>
  <si>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</si>
  <si>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</si>
  <si>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</si>
  <si>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</si>
  <si>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</si>
  <si>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</si>
  <si>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</si>
  <si>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</si>
  <si>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</si>
  <si>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</si>
  <si>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</si>
  <si>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</si>
  <si>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</si>
  <si>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</si>
  <si>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</si>
  <si>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</si>
  <si>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</si>
  <si>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</si>
  <si>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</si>
  <si>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</si>
  <si>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</si>
  <si>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</si>
  <si>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</si>
  <si>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</si>
  <si>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</si>
  <si>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</si>
  <si>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</si>
  <si>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</si>
  <si>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</si>
  <si>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</si>
  <si>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</si>
  <si>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</si>
  <si>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</si>
  <si>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</si>
  <si>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</si>
  <si>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</si>
  <si>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</si>
  <si>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</si>
  <si>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</si>
  <si>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</si>
  <si>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</si>
  <si>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</si>
  <si>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</si>
  <si>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</si>
  <si>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</si>
  <si>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</si>
  <si>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</si>
  <si>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</si>
  <si>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</si>
  <si>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</si>
  <si>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</si>
  <si>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</si>
  <si>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</si>
  <si>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</si>
  <si>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</si>
  <si>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</si>
  <si>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</si>
  <si>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</si>
  <si>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</si>
  <si>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</si>
  <si>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</si>
  <si>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</si>
  <si>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</si>
  <si>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</si>
  <si>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</si>
  <si>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</si>
  <si>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</si>
  <si>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</si>
  <si>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</si>
  <si>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</si>
  <si>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</si>
  <si>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</si>
  <si>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</si>
  <si>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</si>
  <si>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</si>
  <si>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</si>
  <si>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</si>
  <si>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</si>
  <si>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</si>
  <si>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</si>
  <si>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</si>
  <si>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</si>
  <si>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</si>
  <si>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</si>
  <si>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</si>
  <si>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</si>
  <si>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</si>
  <si>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</si>
  <si>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</si>
  <si>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</si>
  <si>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</si>
  <si>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</si>
  <si>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</si>
  <si>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</si>
  <si>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</si>
  <si>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</si>
  <si>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</si>
  <si>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</si>
  <si>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</si>
  <si>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</si>
  <si>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</si>
  <si>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</si>
  <si>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</si>
  <si>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</si>
  <si>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</si>
  <si>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</si>
  <si>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</si>
  <si>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</si>
  <si>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</si>
  <si>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</si>
  <si>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</si>
  <si>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</si>
  <si>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</si>
  <si>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</si>
  <si>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</si>
  <si>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</si>
  <si>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</si>
  <si>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</si>
  <si>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</si>
  <si>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</si>
  <si>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</si>
  <si>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</si>
  <si>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</si>
  <si>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</si>
  <si>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</si>
  <si>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</si>
  <si>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</si>
  <si>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</si>
  <si>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</si>
  <si>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</si>
  <si>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</si>
  <si>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</si>
  <si>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</si>
  <si>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</si>
  <si>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</si>
  <si>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</si>
  <si>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</si>
  <si>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</si>
  <si>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</si>
  <si>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</si>
  <si>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</si>
  <si>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</si>
  <si>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</si>
  <si>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</si>
  <si>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</si>
  <si>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</si>
  <si>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</si>
  <si>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</si>
  <si>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</si>
  <si>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</si>
  <si>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</si>
  <si>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</si>
  <si>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</si>
  <si>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</si>
  <si>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</si>
  <si>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</si>
  <si>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</si>
  <si>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</si>
  <si>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</si>
  <si>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</si>
  <si>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</si>
  <si>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</si>
  <si>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</si>
  <si>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</si>
  <si>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</si>
  <si>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</si>
  <si>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</si>
  <si>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</si>
  <si>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</si>
  <si>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</si>
  <si>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</si>
  <si>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</si>
  <si>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</si>
  <si>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</si>
  <si>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</si>
  <si>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</si>
  <si>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</si>
  <si>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</si>
  <si>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</si>
  <si>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</si>
  <si>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</si>
  <si>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</si>
  <si>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</si>
  <si>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</si>
  <si>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</si>
  <si>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</si>
  <si>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</si>
  <si>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</si>
  <si>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</si>
  <si>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</si>
  <si>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</si>
  <si>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</si>
  <si>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</si>
  <si>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</si>
  <si>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</si>
  <si>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</si>
  <si>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</si>
  <si>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</si>
  <si>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</si>
  <si>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</si>
  <si>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</si>
  <si>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</si>
  <si>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</si>
  <si>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</si>
  <si>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</si>
  <si>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</si>
  <si>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</si>
  <si>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</si>
  <si>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</si>
  <si>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</si>
  <si>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</si>
  <si>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</si>
  <si>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</si>
  <si>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</si>
  <si>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</si>
  <si>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</si>
  <si>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</si>
  <si>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</si>
  <si>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</si>
  <si>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</si>
  <si>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</si>
  <si>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</si>
  <si>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</si>
  <si>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</si>
  <si>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</si>
  <si>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</si>
  <si>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</si>
  <si>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</si>
  <si>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</si>
  <si>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</si>
  <si>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</si>
  <si>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</si>
  <si>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</si>
  <si>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</si>
  <si>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</si>
  <si>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</si>
  <si>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</si>
  <si>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</si>
  <si>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</si>
  <si>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</si>
  <si>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</si>
  <si>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</si>
  <si>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</si>
  <si>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</si>
  <si>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</si>
  <si>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</si>
  <si>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</si>
  <si>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</si>
  <si>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</si>
  <si>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</si>
  <si>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</si>
  <si>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</si>
  <si>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</si>
  <si>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</si>
  <si>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</si>
  <si>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</si>
  <si>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</si>
  <si>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</si>
  <si>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</si>
  <si>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</si>
  <si>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</si>
  <si>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</si>
  <si>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</si>
  <si>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</si>
  <si>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</si>
  <si>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</si>
  <si>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</si>
  <si>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</si>
  <si>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</si>
  <si>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</si>
  <si>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</si>
  <si>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</si>
  <si>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</si>
  <si>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</si>
  <si>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</si>
  <si>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</si>
  <si>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</si>
  <si>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</si>
  <si>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</si>
  <si>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</si>
  <si>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</si>
  <si>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</si>
  <si>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</si>
  <si>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</si>
  <si>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</si>
  <si>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</si>
  <si>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</si>
  <si>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</si>
  <si>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</si>
  <si>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</si>
  <si>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</si>
  <si>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</si>
  <si>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</si>
  <si>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</si>
  <si>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</si>
  <si>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</si>
  <si>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</si>
  <si>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</si>
  <si>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</si>
  <si>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</si>
  <si>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</si>
  <si>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</si>
  <si>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</si>
  <si>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</si>
  <si>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</si>
  <si>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</si>
  <si>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</si>
  <si>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</si>
  <si>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</si>
  <si>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</si>
  <si>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</si>
  <si>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</si>
  <si>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</si>
  <si>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</si>
  <si>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</si>
  <si>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</si>
  <si>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</si>
  <si>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</si>
  <si>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</si>
  <si>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</si>
  <si>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</si>
  <si>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</si>
  <si>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</si>
  <si>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</si>
  <si>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</si>
  <si>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</si>
  <si>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</si>
  <si>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</si>
  <si>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</si>
  <si>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</si>
  <si>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</si>
  <si>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</si>
  <si>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</si>
  <si>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</si>
  <si>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</si>
  <si>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</si>
  <si>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</si>
  <si>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</si>
  <si>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</si>
  <si>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</si>
  <si>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</si>
  <si>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</si>
  <si>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</si>
  <si>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</si>
  <si>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</si>
  <si>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</si>
  <si>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</si>
  <si>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</si>
  <si>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</si>
  <si>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</si>
  <si>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</si>
  <si>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</si>
  <si>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</si>
  <si>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</si>
  <si>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</si>
  <si>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</si>
  <si>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</si>
  <si>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</si>
  <si>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</si>
  <si>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</si>
  <si>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</si>
  <si>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</si>
  <si>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</si>
  <si>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</si>
  <si>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</si>
  <si>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</si>
  <si>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</si>
  <si>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</si>
  <si>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</si>
  <si>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</si>
  <si>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</si>
  <si>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</si>
  <si>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</si>
  <si>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</si>
  <si>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</si>
  <si>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</si>
  <si>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</si>
  <si>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</si>
  <si>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</si>
  <si>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</si>
  <si>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</si>
  <si>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</si>
  <si>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</si>
  <si>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</si>
  <si>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</si>
  <si>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</si>
  <si>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</si>
  <si>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</si>
  <si>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</si>
  <si>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</si>
  <si>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</si>
  <si>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</si>
  <si>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</si>
  <si>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</si>
  <si>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</si>
  <si>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</si>
  <si>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</si>
  <si>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</si>
  <si>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</si>
  <si>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</si>
  <si>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</si>
  <si>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</si>
  <si>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</si>
  <si>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</si>
  <si>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</si>
  <si>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</si>
  <si>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</si>
  <si>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</si>
  <si>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</si>
  <si>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</si>
  <si>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</si>
  <si>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</si>
  <si>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</si>
  <si>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</si>
  <si>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</si>
  <si>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</si>
  <si>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</si>
  <si>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</si>
  <si>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</si>
  <si>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</si>
  <si>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</si>
  <si>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</si>
  <si>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</si>
  <si>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</si>
  <si>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</si>
  <si>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</si>
  <si>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</si>
  <si>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</si>
  <si>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</si>
  <si>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</si>
  <si>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</si>
  <si>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</si>
  <si>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</si>
  <si>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</si>
  <si>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</si>
  <si>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</si>
  <si>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</si>
  <si>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</si>
  <si>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</si>
  <si>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</si>
  <si>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</si>
  <si>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</si>
  <si>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</si>
  <si>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</si>
  <si>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</si>
  <si>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</si>
  <si>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</si>
  <si>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</si>
  <si>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</si>
  <si>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</si>
  <si>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</si>
  <si>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</si>
  <si>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</si>
  <si>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</si>
  <si>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</si>
  <si>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</si>
  <si>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</si>
  <si>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</si>
  <si>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</si>
  <si>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</si>
  <si>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</si>
  <si>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</si>
  <si>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</si>
  <si>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</si>
  <si>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</si>
  <si>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</si>
  <si>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</si>
  <si>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</si>
  <si>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</si>
  <si>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</si>
  <si>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</si>
  <si>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</si>
  <si>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</si>
  <si>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</si>
  <si>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</si>
  <si>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</si>
  <si>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</si>
  <si>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</si>
  <si>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</si>
  <si>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</si>
  <si>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</si>
  <si>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</si>
  <si>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</si>
  <si>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</si>
  <si>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</si>
  <si>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</si>
  <si>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</si>
  <si>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</si>
  <si>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</si>
  <si>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</si>
  <si>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</si>
  <si>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</si>
  <si>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</si>
  <si>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</si>
  <si>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</si>
  <si>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</si>
  <si>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</si>
  <si>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</si>
  <si>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</si>
  <si>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</si>
  <si>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</si>
  <si>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</si>
  <si>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</si>
  <si>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</si>
  <si>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</si>
  <si>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</si>
  <si>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</si>
  <si>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</si>
  <si>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</si>
  <si>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</si>
  <si>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</si>
  <si>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</si>
  <si>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</si>
  <si>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</si>
  <si>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</si>
  <si>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</si>
  <si>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</si>
  <si>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</si>
  <si>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</si>
  <si>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</si>
  <si>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</si>
  <si>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</si>
  <si>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</si>
  <si>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</si>
  <si>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</si>
  <si>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</si>
  <si>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</si>
  <si>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</si>
  <si>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</si>
  <si>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</si>
  <si>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</si>
  <si>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</si>
  <si>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</si>
  <si>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</si>
  <si>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</si>
  <si>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</si>
  <si>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</si>
  <si>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</si>
  <si>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</si>
  <si>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</si>
  <si>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</si>
  <si>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</si>
  <si>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</si>
  <si>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</si>
  <si>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</si>
  <si>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</si>
  <si>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</si>
  <si>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</si>
  <si>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</si>
  <si>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</si>
  <si>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</si>
  <si>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</si>
  <si>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</si>
  <si>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</si>
  <si>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</si>
  <si>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</si>
  <si>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</si>
  <si>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</si>
  <si>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</si>
  <si>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</si>
  <si>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</si>
  <si>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</si>
  <si>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</si>
  <si>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</si>
  <si>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</si>
  <si>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</si>
  <si>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</si>
  <si>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</si>
  <si>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</si>
  <si>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</si>
  <si>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</si>
  <si>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</si>
  <si>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</si>
  <si>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</si>
  <si>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</si>
  <si>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</si>
  <si>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</si>
  <si>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</si>
  <si>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</si>
  <si>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</si>
  <si>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</si>
  <si>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</si>
  <si>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</si>
  <si>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</si>
  <si>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</si>
  <si>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</si>
  <si>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</si>
  <si>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</si>
  <si>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</si>
  <si>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</si>
  <si>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</si>
  <si>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</si>
  <si>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</si>
  <si>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</si>
  <si>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</si>
  <si>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</si>
  <si>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</si>
  <si>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</si>
  <si>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</si>
  <si>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</si>
  <si>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</si>
  <si>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</si>
  <si>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</si>
  <si>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</si>
  <si>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</si>
  <si>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</si>
  <si>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</si>
  <si>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</si>
  <si>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</si>
  <si>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</si>
  <si>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</si>
  <si>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</si>
  <si>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</si>
  <si>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</si>
  <si>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</si>
  <si>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</si>
  <si>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</si>
  <si>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</si>
  <si>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</si>
  <si>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</si>
  <si>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</si>
  <si>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</si>
  <si>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</si>
  <si>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</si>
  <si>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</si>
  <si>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</si>
  <si>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</si>
  <si>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</si>
  <si>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</si>
  <si>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</si>
  <si>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</si>
  <si>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</si>
  <si>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</si>
  <si>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</si>
  <si>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</si>
  <si>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</si>
  <si>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</si>
  <si>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</si>
  <si>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</si>
  <si>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</si>
  <si>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</si>
  <si>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</si>
  <si>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</si>
  <si>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</si>
  <si>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</si>
  <si>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</si>
  <si>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</si>
  <si>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</si>
  <si>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</si>
  <si>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</si>
  <si>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</si>
  <si>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</si>
  <si>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</si>
  <si>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</si>
  <si>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</si>
  <si>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</si>
  <si>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</si>
  <si>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</si>
  <si>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</si>
  <si>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</si>
  <si>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</si>
  <si>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</si>
  <si>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</si>
  <si>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</si>
  <si>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</si>
  <si>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</si>
  <si>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</si>
  <si>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</si>
  <si>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</si>
  <si>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</si>
  <si>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</si>
  <si>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</si>
  <si>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</si>
  <si>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</si>
  <si>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</si>
  <si>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</si>
  <si>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</si>
  <si>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</si>
  <si>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</si>
  <si>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</si>
  <si>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</si>
  <si>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</si>
  <si>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</si>
  <si>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</si>
  <si>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</si>
  <si>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</si>
  <si>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</si>
  <si>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</si>
  <si>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</si>
  <si>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</si>
  <si>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</si>
  <si>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</si>
  <si>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</si>
  <si>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</si>
  <si>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</si>
  <si>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</si>
  <si>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</si>
  <si>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</si>
  <si>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</si>
  <si>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</si>
  <si>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</si>
  <si>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</si>
  <si>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</si>
  <si>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</si>
  <si>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</si>
  <si>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</si>
  <si>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</si>
  <si>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</si>
  <si>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</si>
  <si>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</si>
  <si>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</si>
  <si>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</si>
  <si>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</si>
  <si>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</si>
  <si>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</si>
  <si>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</si>
  <si>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</si>
  <si>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</si>
  <si>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</si>
  <si>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</si>
  <si>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</si>
  <si>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</si>
  <si>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</si>
  <si>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</si>
  <si>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</si>
  <si>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</si>
  <si>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</si>
  <si>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</si>
  <si>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</si>
  <si>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</si>
  <si>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</si>
  <si>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</si>
  <si>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</si>
  <si>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</si>
  <si>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</si>
  <si>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</si>
  <si>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</si>
  <si>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</si>
  <si>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</si>
  <si>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</si>
  <si>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</si>
  <si>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</si>
  <si>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</si>
  <si>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</si>
  <si>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</si>
  <si>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</si>
  <si>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</si>
  <si>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</si>
  <si>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</si>
  <si>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</si>
  <si>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</si>
  <si>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</si>
  <si>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</si>
  <si>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</si>
  <si>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</si>
  <si>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</si>
  <si>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</si>
  <si>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</si>
  <si>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</si>
  <si>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</si>
  <si>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</si>
  <si>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</si>
  <si>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</si>
  <si>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</si>
  <si>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</si>
  <si>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</si>
  <si>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</si>
  <si>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</si>
  <si>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</si>
  <si>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</si>
  <si>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</si>
  <si>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</si>
  <si>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</si>
  <si>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</si>
  <si>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</si>
  <si>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</si>
  <si>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</si>
  <si>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</si>
  <si>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</si>
  <si>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</si>
  <si>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</si>
  <si>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</si>
  <si>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</si>
  <si>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</si>
  <si>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</si>
  <si>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</si>
  <si>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</si>
  <si>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</si>
  <si>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</si>
  <si>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</si>
  <si>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</si>
  <si>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</si>
  <si>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</si>
  <si>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</si>
  <si>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</si>
  <si>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</si>
  <si>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</si>
  <si>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</si>
  <si>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</si>
  <si>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</si>
  <si>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</si>
  <si>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</si>
  <si>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</si>
  <si>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</si>
  <si>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</si>
  <si>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</si>
  <si>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</si>
  <si>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</si>
  <si>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</si>
  <si>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</si>
  <si>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</si>
  <si>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</si>
  <si>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</si>
  <si>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</si>
  <si>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</si>
  <si>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</si>
  <si>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</si>
  <si>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</si>
  <si>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</si>
  <si>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</si>
  <si>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</si>
  <si>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</si>
  <si>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</si>
  <si>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</si>
  <si>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</si>
  <si>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</si>
  <si>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</si>
  <si>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</si>
  <si>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</si>
  <si>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</si>
  <si>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</si>
  <si>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</si>
  <si>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</si>
  <si>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</si>
  <si>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</si>
  <si>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</si>
  <si>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</si>
  <si>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</si>
  <si>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</si>
  <si>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</si>
  <si>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</si>
  <si>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</si>
  <si>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</si>
  <si>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</si>
  <si>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</si>
  <si>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</si>
  <si>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</si>
  <si>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</si>
  <si>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</si>
  <si>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</si>
  <si>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</si>
  <si>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</si>
  <si>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</si>
  <si>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</si>
  <si>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</si>
  <si>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</si>
  <si>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</si>
  <si>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</si>
  <si>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</si>
  <si>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</si>
  <si>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</si>
  <si>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</si>
  <si>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</si>
  <si>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</si>
  <si>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</si>
  <si>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</si>
  <si>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</si>
  <si>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</si>
  <si>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</si>
  <si>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</si>
  <si>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</si>
  <si>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</si>
  <si>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</si>
  <si>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</si>
  <si>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</si>
  <si>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</si>
  <si>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</si>
  <si>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</si>
  <si>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</si>
  <si>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</si>
  <si>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</si>
  <si>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</si>
  <si>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</si>
  <si>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</si>
  <si>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</si>
  <si>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</si>
  <si>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</si>
  <si>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</si>
  <si>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</si>
  <si>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</si>
  <si>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</si>
  <si>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</si>
  <si>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</si>
  <si>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</si>
  <si>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</si>
  <si>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</si>
  <si>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</si>
  <si>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</si>
  <si>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</si>
  <si>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</si>
  <si>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</si>
  <si>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</si>
  <si>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</si>
  <si>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</si>
  <si>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</si>
  <si>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</si>
  <si>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</si>
  <si>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</si>
  <si>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</si>
  <si>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</si>
  <si>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</si>
  <si>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</si>
  <si>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</si>
  <si>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</si>
  <si>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</si>
  <si>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</si>
  <si>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</si>
  <si>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</si>
  <si>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</si>
  <si>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</si>
  <si>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</si>
  <si>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</si>
  <si>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</si>
  <si>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</si>
  <si>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</si>
  <si>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</si>
  <si>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</si>
  <si>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</si>
  <si>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</si>
  <si>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</si>
  <si>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</si>
  <si>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</si>
  <si>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</si>
  <si>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</si>
  <si>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</si>
  <si>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</si>
  <si>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</si>
  <si>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</si>
  <si>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</si>
  <si>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</si>
  <si>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</si>
  <si>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</si>
  <si>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</si>
  <si>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</si>
  <si>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</si>
  <si>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</si>
  <si>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</si>
  <si>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</si>
  <si>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</si>
  <si>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</si>
  <si>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</si>
  <si>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</si>
  <si>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</si>
  <si>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</si>
  <si>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</si>
  <si>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</si>
  <si>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</si>
  <si>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</si>
  <si>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</si>
  <si>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</si>
  <si>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</si>
  <si>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</si>
  <si>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</si>
  <si>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</si>
  <si>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</si>
  <si>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</si>
  <si>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</si>
  <si>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</si>
  <si>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</si>
  <si>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</si>
  <si>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</si>
  <si>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</si>
  <si>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</si>
  <si>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</si>
  <si>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</si>
  <si>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</si>
  <si>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</si>
  <si>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</si>
  <si>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</si>
  <si>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</si>
  <si>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</si>
  <si>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</si>
  <si>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</si>
  <si>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</si>
  <si>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</si>
  <si>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</si>
  <si>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</si>
  <si>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</si>
  <si>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</si>
  <si>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</si>
  <si>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</si>
  <si>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</si>
  <si>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</si>
  <si>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</si>
  <si>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</si>
  <si>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</si>
  <si>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</si>
  <si>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</si>
  <si>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</si>
  <si>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</si>
  <si>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</si>
  <si>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</si>
  <si>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</si>
  <si>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</si>
  <si>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</si>
  <si>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</si>
  <si>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</si>
  <si>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</si>
  <si>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</si>
  <si>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</si>
  <si>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</si>
  <si>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</si>
  <si>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</si>
  <si>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</si>
  <si>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</si>
  <si>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</si>
  <si>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</si>
  <si>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</si>
  <si>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</si>
  <si>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</si>
  <si>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</si>
  <si>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</si>
  <si>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</si>
  <si>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</si>
  <si>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</si>
  <si>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</si>
  <si>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</si>
  <si>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</si>
  <si>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</si>
  <si>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</si>
  <si>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</si>
  <si>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</si>
  <si>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</si>
  <si>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</si>
  <si>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</si>
  <si>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</si>
  <si>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</si>
  <si>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</si>
  <si>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</si>
  <si>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</si>
  <si>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</si>
  <si>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</si>
  <si>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</si>
  <si>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</si>
  <si>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</si>
  <si>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</si>
  <si>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</si>
  <si>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</si>
  <si>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</si>
  <si>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</si>
  <si>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</si>
  <si>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</si>
  <si>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</si>
  <si>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</si>
  <si>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</si>
  <si>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</si>
  <si>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</si>
  <si>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</si>
  <si>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</si>
  <si>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</si>
  <si>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</si>
  <si>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</si>
  <si>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</si>
  <si>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</si>
  <si>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</si>
  <si>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</si>
  <si>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</si>
  <si>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</si>
  <si>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</si>
  <si>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</si>
  <si>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</si>
  <si>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</si>
  <si>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</si>
  <si>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</si>
  <si>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</si>
  <si>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</si>
  <si>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</si>
  <si>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</si>
  <si>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</si>
  <si>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</si>
  <si>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</si>
  <si>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</si>
  <si>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</si>
  <si>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</si>
  <si>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</si>
  <si>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</si>
  <si>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</si>
  <si>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</si>
  <si>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</si>
  <si>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</si>
  <si>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</si>
  <si>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</si>
  <si>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</si>
  <si>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</si>
  <si>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</si>
  <si>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</si>
  <si>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</si>
  <si>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</si>
  <si>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</si>
  <si>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</si>
  <si>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</si>
  <si>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</si>
  <si>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</si>
  <si>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</si>
  <si>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</si>
  <si>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</si>
  <si>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</si>
  <si>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</si>
  <si>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</si>
  <si>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</si>
  <si>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</si>
  <si>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</si>
  <si>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</si>
  <si>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</si>
  <si>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</si>
  <si>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</si>
  <si>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</si>
  <si>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</si>
  <si>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</si>
  <si>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</si>
  <si>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</si>
  <si>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</si>
  <si>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</si>
  <si>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</si>
  <si>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</si>
  <si>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</si>
  <si>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</si>
  <si>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</si>
  <si>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</si>
  <si>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</si>
  <si>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</si>
  <si>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</si>
  <si>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</si>
  <si>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</si>
  <si>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</si>
  <si>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</si>
  <si>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</si>
  <si>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</si>
  <si>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</si>
  <si>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</si>
  <si>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</si>
  <si>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</si>
  <si>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</si>
  <si>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</si>
  <si>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</si>
  <si>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</si>
  <si>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</si>
  <si>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</si>
  <si>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</si>
  <si>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</si>
  <si>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</si>
  <si>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</si>
  <si>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</si>
  <si>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</si>
  <si>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</si>
  <si>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</si>
  <si>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</si>
  <si>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</si>
  <si>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</si>
  <si>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</si>
  <si>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</si>
  <si>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</si>
  <si>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</si>
  <si>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</si>
  <si>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</si>
  <si>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</si>
  <si>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</si>
  <si>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</si>
  <si>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</si>
  <si>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</si>
  <si>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</si>
  <si>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</si>
  <si>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</si>
  <si>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</si>
  <si>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</si>
  <si>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</si>
  <si>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</si>
  <si>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</si>
  <si>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</si>
  <si>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</si>
  <si>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</si>
  <si>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</si>
  <si>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</si>
  <si>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</si>
  <si>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</si>
  <si>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</si>
  <si>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</si>
  <si>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</si>
  <si>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</si>
  <si>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</si>
  <si>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</si>
  <si>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</si>
  <si>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</si>
  <si>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</si>
  <si>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</si>
  <si>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</si>
  <si>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</si>
  <si>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</si>
  <si>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</si>
  <si>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</si>
  <si>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</si>
  <si>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</si>
  <si>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</si>
  <si>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</si>
  <si>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</si>
  <si>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</si>
  <si>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</si>
  <si>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</si>
  <si>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</si>
  <si>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</si>
  <si>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</si>
  <si>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</si>
  <si>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</si>
  <si>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</si>
  <si>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</si>
  <si>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</si>
  <si>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</si>
  <si>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</si>
  <si>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</si>
  <si>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</si>
  <si>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</si>
  <si>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</si>
  <si>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</si>
  <si>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</si>
  <si>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</si>
  <si>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</si>
  <si>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</si>
  <si>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</si>
  <si>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</si>
  <si>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</si>
  <si>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</si>
  <si>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</si>
  <si>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</si>
  <si>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</si>
  <si>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</si>
  <si>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</si>
  <si>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</si>
  <si>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</si>
  <si>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</si>
  <si>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</si>
  <si>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</si>
  <si>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</si>
  <si>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</si>
  <si>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</si>
  <si>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</si>
  <si>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</si>
  <si>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</si>
  <si>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</si>
  <si>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</si>
  <si>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</si>
  <si>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</si>
  <si>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</si>
  <si>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</si>
  <si>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</si>
  <si>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</si>
  <si>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</si>
  <si>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</si>
  <si>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</si>
  <si>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</si>
  <si>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</si>
  <si>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</si>
  <si>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</si>
  <si>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</si>
  <si>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</si>
  <si>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</si>
  <si>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</si>
  <si>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</si>
  <si>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</si>
  <si>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</si>
  <si>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</si>
  <si>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</si>
  <si>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</si>
  <si>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</si>
  <si>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</si>
  <si>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</si>
  <si>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</si>
  <si>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</si>
  <si>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</si>
  <si>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</si>
  <si>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</si>
  <si>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</si>
  <si>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</si>
  <si>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</si>
  <si>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</si>
  <si>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</si>
  <si>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</si>
  <si>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</si>
  <si>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</si>
  <si>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</si>
  <si>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</si>
  <si>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</si>
  <si>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</si>
  <si>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</si>
  <si>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</si>
  <si>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</si>
  <si>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</si>
  <si>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</si>
  <si>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</si>
  <si>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</si>
  <si>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</si>
  <si>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</si>
  <si>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</si>
  <si>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</si>
  <si>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</si>
  <si>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</si>
  <si>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</si>
  <si>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</si>
  <si>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</si>
  <si>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</si>
  <si>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</si>
  <si>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</si>
  <si>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</si>
  <si>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</si>
  <si>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</si>
  <si>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</si>
  <si>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</si>
  <si>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</si>
  <si>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</si>
  <si>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</si>
  <si>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</si>
  <si>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</si>
  <si>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</si>
  <si>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</si>
  <si>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</si>
  <si>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</si>
  <si>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</si>
  <si>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</si>
  <si>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</si>
  <si>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</si>
  <si>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</si>
  <si>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</si>
  <si>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</si>
  <si>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</si>
  <si>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</si>
  <si>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</si>
  <si>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</si>
  <si>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</si>
  <si>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</si>
  <si>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</si>
  <si>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</si>
  <si>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</si>
  <si>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</si>
  <si>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</si>
  <si>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</si>
  <si>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</si>
  <si>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</si>
  <si>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</si>
  <si>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</si>
  <si>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</si>
  <si>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</si>
  <si>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</si>
  <si>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</si>
  <si>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</si>
  <si>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</si>
  <si>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</si>
  <si>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</si>
  <si>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</si>
  <si>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</si>
  <si>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</si>
  <si>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</si>
  <si>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</si>
  <si>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</si>
  <si>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</si>
  <si>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</si>
  <si>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</si>
  <si>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</si>
  <si>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</si>
  <si>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</si>
  <si>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</si>
  <si>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</si>
  <si>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</si>
  <si>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</si>
  <si>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</si>
  <si>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</si>
  <si>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</si>
  <si>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</si>
  <si>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</si>
  <si>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</si>
  <si>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</si>
  <si>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</si>
  <si>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</si>
  <si>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</si>
  <si>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</si>
  <si>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</si>
  <si>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</si>
  <si>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</si>
  <si>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</si>
  <si>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</si>
  <si>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</si>
  <si>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</si>
  <si>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</si>
  <si>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</si>
  <si>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</si>
  <si>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</si>
  <si>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</si>
  <si>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</si>
  <si>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</si>
  <si>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</si>
  <si>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</si>
  <si>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</si>
  <si>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</si>
  <si>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</si>
  <si>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</si>
  <si>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</si>
  <si>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</si>
  <si>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</si>
  <si>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</si>
  <si>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</si>
  <si>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</si>
  <si>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</si>
  <si>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</si>
  <si>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</si>
  <si>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</si>
  <si>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</si>
  <si>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</si>
  <si>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</si>
  <si>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</si>
  <si>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</si>
  <si>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</si>
  <si>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</si>
  <si>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</si>
  <si>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</si>
  <si>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</si>
  <si>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</si>
  <si>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</si>
  <si>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</si>
  <si>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</si>
  <si>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</si>
  <si>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</si>
  <si>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</si>
  <si>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</si>
  <si>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</si>
  <si>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</si>
  <si>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</si>
  <si>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</si>
  <si>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</si>
  <si>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</si>
  <si>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</si>
  <si>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</si>
  <si>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</si>
  <si>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</si>
  <si>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</si>
  <si>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</si>
  <si>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</si>
  <si>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</si>
  <si>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</si>
  <si>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</si>
  <si>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</si>
  <si>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</si>
  <si>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</si>
  <si>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</si>
  <si>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</si>
  <si>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</si>
  <si>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</si>
  <si>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</si>
  <si>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</si>
  <si>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</si>
  <si>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</si>
  <si>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</si>
  <si>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</si>
  <si>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</si>
  <si>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</si>
  <si>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</si>
  <si>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</si>
  <si>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</si>
  <si>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</si>
  <si>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</si>
  <si>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</si>
  <si>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</si>
  <si>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</si>
  <si>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</si>
  <si>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</si>
  <si>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</si>
  <si>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</si>
  <si>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</si>
  <si>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</si>
  <si>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</si>
  <si>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</si>
  <si>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</si>
  <si>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</si>
  <si>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</si>
  <si>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</si>
  <si>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</si>
  <si>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</si>
  <si>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</si>
  <si>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</si>
  <si>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</si>
  <si>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</si>
  <si>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</si>
  <si>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</si>
  <si>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</si>
  <si>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</si>
  <si>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</si>
  <si>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</si>
  <si>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</si>
  <si>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</si>
  <si>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</si>
  <si>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</si>
  <si>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</si>
  <si>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</si>
  <si>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</si>
  <si>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</si>
  <si>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</si>
  <si>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</si>
  <si>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</si>
  <si>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</si>
  <si>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</si>
  <si>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</si>
  <si>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</si>
  <si>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</si>
  <si>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</si>
  <si>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</si>
  <si>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</si>
  <si>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</si>
  <si>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</si>
  <si>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</si>
  <si>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</si>
  <si>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</si>
  <si>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</si>
  <si>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</si>
  <si>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</si>
  <si>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</si>
  <si>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</si>
  <si>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</si>
  <si>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</si>
  <si>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</si>
  <si>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</si>
  <si>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</si>
  <si>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</si>
  <si>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</si>
  <si>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</si>
  <si>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</si>
  <si>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</si>
  <si>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</si>
  <si>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</si>
  <si>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</si>
  <si>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</si>
  <si>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</si>
  <si>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</si>
  <si>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</si>
  <si>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</si>
  <si>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</si>
  <si>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</si>
  <si>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</si>
  <si>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</si>
  <si>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</si>
  <si>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</si>
  <si>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</si>
  <si>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</si>
  <si>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</si>
  <si>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</si>
  <si>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</si>
  <si>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</si>
  <si>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</si>
  <si>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</si>
  <si>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</si>
  <si>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</si>
  <si>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</si>
  <si>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</si>
  <si>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</si>
  <si>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</si>
  <si>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</si>
  <si>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</si>
  <si>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</si>
  <si>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</si>
  <si>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</si>
  <si>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</si>
  <si>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</si>
  <si>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</si>
  <si>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</si>
  <si>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</si>
  <si>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</si>
  <si>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</si>
  <si>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</si>
  <si>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</si>
  <si>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</si>
  <si>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</si>
  <si>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</si>
  <si>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</si>
  <si>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</si>
  <si>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</si>
  <si>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</si>
  <si>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</si>
  <si>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</si>
  <si>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</si>
  <si>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</si>
  <si>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</si>
  <si>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</si>
  <si>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</si>
  <si>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</si>
  <si>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</si>
  <si>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</si>
  <si>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</si>
  <si>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</si>
  <si>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</si>
  <si>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</si>
  <si>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</si>
  <si>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</si>
  <si>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</si>
  <si>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</si>
  <si>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</si>
  <si>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</si>
  <si>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</si>
  <si>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</si>
  <si>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</si>
  <si>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</si>
  <si>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</si>
  <si>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</si>
  <si>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</si>
  <si>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</si>
  <si>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</si>
  <si>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</si>
  <si>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</si>
  <si>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</si>
  <si>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</si>
  <si>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</si>
  <si>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</si>
  <si>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</si>
  <si>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</si>
  <si>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</si>
  <si>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</si>
  <si>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</si>
  <si>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</si>
  <si>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</si>
  <si>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</si>
  <si>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</si>
  <si>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</si>
  <si>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</si>
  <si>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</si>
  <si>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</si>
  <si>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</si>
  <si>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</si>
  <si>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</si>
  <si>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</si>
  <si>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</si>
  <si>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</si>
  <si>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</si>
  <si>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</si>
  <si>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</si>
  <si>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</si>
  <si>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</si>
  <si>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</si>
  <si>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</si>
  <si>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</si>
  <si>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</si>
  <si>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</si>
  <si>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</si>
  <si>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</si>
  <si>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</si>
  <si>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</si>
  <si>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</si>
  <si>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</si>
  <si>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</si>
  <si>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</si>
  <si>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</si>
  <si>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</si>
  <si>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</si>
  <si>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</si>
  <si>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</si>
  <si>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</si>
  <si>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</si>
  <si>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</si>
  <si>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</si>
  <si>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</si>
  <si>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</si>
  <si>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</si>
  <si>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</si>
  <si>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</si>
  <si>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</si>
  <si>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</si>
  <si>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</si>
  <si>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</si>
  <si>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</si>
  <si>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</si>
  <si>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</si>
  <si>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</si>
  <si>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</si>
  <si>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</si>
  <si>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</si>
  <si>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</si>
  <si>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</si>
  <si>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</si>
  <si>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</si>
  <si>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</si>
  <si>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</si>
  <si>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</si>
  <si>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</si>
  <si>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</si>
  <si>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</si>
  <si>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</si>
  <si>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</si>
  <si>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</si>
  <si>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</si>
  <si>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</si>
  <si>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</si>
  <si>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</si>
  <si>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</si>
  <si>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</si>
  <si>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</si>
  <si>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</si>
  <si>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</si>
  <si>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</si>
  <si>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</si>
  <si>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</si>
  <si>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</si>
  <si>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</si>
  <si>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</si>
  <si>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</si>
  <si>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</si>
  <si>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</si>
  <si>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</si>
  <si>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</si>
  <si>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</si>
  <si>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</si>
  <si>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</si>
  <si>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</si>
  <si>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</si>
  <si>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</si>
  <si>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</si>
  <si>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</si>
  <si>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</si>
  <si>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</si>
  <si>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</si>
  <si>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</si>
  <si>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</si>
  <si>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</si>
  <si>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</si>
  <si>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</si>
  <si>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</si>
  <si>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</si>
  <si>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</si>
  <si>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</si>
  <si>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</si>
  <si>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</si>
  <si>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</si>
  <si>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</si>
  <si>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</si>
  <si>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</si>
  <si>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</si>
  <si>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</si>
  <si>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</si>
  <si>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</si>
  <si>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</si>
  <si>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</si>
  <si>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</si>
  <si>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</si>
  <si>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</si>
  <si>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</si>
  <si>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</si>
  <si>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</si>
  <si>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</si>
  <si>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</si>
  <si>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</si>
  <si>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</si>
  <si>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</si>
  <si>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</si>
  <si>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</si>
  <si>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</si>
  <si>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</si>
  <si>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</si>
  <si>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</si>
  <si>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</si>
  <si>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</si>
  <si>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</si>
  <si>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</si>
  <si>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</si>
  <si>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</si>
  <si>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</si>
  <si>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</si>
  <si>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</si>
  <si>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</si>
  <si>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</si>
  <si>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</si>
  <si>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</si>
  <si>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</si>
  <si>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</si>
  <si>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</si>
  <si>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</si>
  <si>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</si>
  <si>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</si>
  <si>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</si>
  <si>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</si>
  <si>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</si>
  <si>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</si>
  <si>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</si>
  <si>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</si>
  <si>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</si>
  <si>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</si>
  <si>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</si>
  <si>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</si>
  <si>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</si>
  <si>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</si>
  <si>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</si>
  <si>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</si>
  <si>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</si>
  <si>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</si>
  <si>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</si>
  <si>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</si>
  <si>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</si>
  <si>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</si>
  <si>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</si>
  <si>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</si>
  <si>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</si>
  <si>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</si>
  <si>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</si>
  <si>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</si>
  <si>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</si>
  <si>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</si>
  <si>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</si>
  <si>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</si>
  <si>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</si>
  <si>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</si>
  <si>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</si>
  <si>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</si>
  <si>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</si>
  <si>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</si>
  <si>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</si>
  <si>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</si>
  <si>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</si>
  <si>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</si>
  <si>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</si>
  <si>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</si>
  <si>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</si>
  <si>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</si>
  <si>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</si>
  <si>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</si>
  <si>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</si>
  <si>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</si>
  <si>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</si>
  <si>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</si>
  <si>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</si>
  <si>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</si>
  <si>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</si>
  <si>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</si>
  <si>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</si>
  <si>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</si>
  <si>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</si>
  <si>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</si>
  <si>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</si>
  <si>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</si>
  <si>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</si>
  <si>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</si>
  <si>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</si>
  <si>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</si>
  <si>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</si>
  <si>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</si>
  <si>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</si>
  <si>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</si>
  <si>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</si>
  <si>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</si>
  <si>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</si>
  <si>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</si>
  <si>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</si>
  <si>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</si>
  <si>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</si>
  <si>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</si>
  <si>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</si>
  <si>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</si>
  <si>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</si>
  <si>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</si>
  <si>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</si>
  <si>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</si>
  <si>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</si>
  <si>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</si>
  <si>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</si>
  <si>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</si>
  <si>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</si>
  <si>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</si>
  <si>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</si>
  <si>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</si>
  <si>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</si>
  <si>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</si>
  <si>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</si>
  <si>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</si>
  <si>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</si>
  <si>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</si>
  <si>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</si>
  <si>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</si>
  <si>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</si>
  <si>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</si>
  <si>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</si>
  <si>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</si>
  <si>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</si>
  <si>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</si>
  <si>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</si>
  <si>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</si>
  <si>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</si>
  <si>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</si>
  <si>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</si>
  <si>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</si>
  <si>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</si>
  <si>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</si>
  <si>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</si>
  <si>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</si>
  <si>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</si>
  <si>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</si>
  <si>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</si>
  <si>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</si>
  <si>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</si>
  <si>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</si>
  <si>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</si>
  <si>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</si>
  <si>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</si>
  <si>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</si>
  <si>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</si>
  <si>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</si>
  <si>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</si>
  <si>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</si>
  <si>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</si>
  <si>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</si>
  <si>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</si>
  <si>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</si>
  <si>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</si>
  <si>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</si>
  <si>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</si>
  <si>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</si>
  <si>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</si>
  <si>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</si>
  <si>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</si>
  <si>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</si>
  <si>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</si>
  <si>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</si>
  <si>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</si>
  <si>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</si>
  <si>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</si>
  <si>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</si>
  <si>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</si>
  <si>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</si>
  <si>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</si>
  <si>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</si>
  <si>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</si>
  <si>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</si>
  <si>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</si>
  <si>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</si>
  <si>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</si>
  <si>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</si>
  <si>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</si>
  <si>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</si>
  <si>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</si>
  <si>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</si>
  <si>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</si>
  <si>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</si>
  <si>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</si>
  <si>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</si>
  <si>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</si>
  <si>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</si>
  <si>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</si>
  <si>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</si>
  <si>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</si>
  <si>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</si>
  <si>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</si>
  <si>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</si>
  <si>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</si>
  <si>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</si>
  <si>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</si>
  <si>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</si>
  <si>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</si>
  <si>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</si>
  <si>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</si>
  <si>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</si>
  <si>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</si>
  <si>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</si>
  <si>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</si>
  <si>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</si>
  <si>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</si>
  <si>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</si>
  <si>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</si>
  <si>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</si>
  <si>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</si>
  <si>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</si>
  <si>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</si>
  <si>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</si>
  <si>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</si>
  <si>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</si>
  <si>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</si>
  <si>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</si>
  <si>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</si>
  <si>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</si>
  <si>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</si>
  <si>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</si>
  <si>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</si>
  <si>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</si>
  <si>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</si>
  <si>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</si>
  <si>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</si>
  <si>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</si>
  <si>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</si>
  <si>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</si>
  <si>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</si>
  <si>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</si>
  <si>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</si>
  <si>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</si>
  <si>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</si>
  <si>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</si>
  <si>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</si>
  <si>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</si>
  <si>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</si>
  <si>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</si>
  <si>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</si>
  <si>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</si>
  <si>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</si>
  <si>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</si>
  <si>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</si>
  <si>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</si>
  <si>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</si>
  <si>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</si>
  <si>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</si>
  <si>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</si>
  <si>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</si>
  <si>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</si>
  <si>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</si>
  <si>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</si>
  <si>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</si>
  <si>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</si>
  <si>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</si>
  <si>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</si>
  <si>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</si>
  <si>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</si>
  <si>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</si>
  <si>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</si>
  <si>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</si>
  <si>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</si>
  <si>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</si>
  <si>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</si>
  <si>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</si>
  <si>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</si>
  <si>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</si>
  <si>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</si>
  <si>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</si>
  <si>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</si>
  <si>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</si>
  <si>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</si>
  <si>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</si>
  <si>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</si>
  <si>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</si>
  <si>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</si>
  <si>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</si>
  <si>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</si>
  <si>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</si>
  <si>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</si>
  <si>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</si>
  <si>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</si>
  <si>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</si>
  <si>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</si>
  <si>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</si>
  <si>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</si>
  <si>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</si>
  <si>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</si>
  <si>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</si>
  <si>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</si>
  <si>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</si>
  <si>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</si>
  <si>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</si>
  <si>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</si>
  <si>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</si>
  <si>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</si>
  <si>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</si>
  <si>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</si>
  <si>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</si>
  <si>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</si>
  <si>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</si>
  <si>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</si>
  <si>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</si>
  <si>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</si>
  <si>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</si>
  <si>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</si>
  <si>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</si>
  <si>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</si>
  <si>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</si>
  <si>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</si>
  <si>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</si>
  <si>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</si>
  <si>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</si>
  <si>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</si>
  <si>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</si>
  <si>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</si>
  <si>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</si>
  <si>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</si>
  <si>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</si>
  <si>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</si>
  <si>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</si>
  <si>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</si>
  <si>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</si>
  <si>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</si>
  <si>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</si>
  <si>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</si>
  <si>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</si>
  <si>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</si>
  <si>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</si>
  <si>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</si>
  <si>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</si>
  <si>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</si>
  <si>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</si>
  <si>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</si>
  <si>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</si>
  <si>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</si>
  <si>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</si>
  <si>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</si>
  <si>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</si>
  <si>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</si>
  <si>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</si>
  <si>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</si>
  <si>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</si>
  <si>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</si>
  <si>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</si>
  <si>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</si>
  <si>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</si>
  <si>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</si>
  <si>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</si>
  <si>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</si>
  <si>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</si>
  <si>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</si>
  <si>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</si>
  <si>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</si>
  <si>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</si>
  <si>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</si>
  <si>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</si>
  <si>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</si>
  <si>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</si>
  <si>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</si>
  <si>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</si>
  <si>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</si>
  <si>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</si>
  <si>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</si>
  <si>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</si>
  <si>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</si>
  <si>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</si>
  <si>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</si>
  <si>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</si>
  <si>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</si>
  <si>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</si>
  <si>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</si>
  <si>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</si>
  <si>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</si>
  <si>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</si>
  <si>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</si>
  <si>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</si>
  <si>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</si>
  <si>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</si>
  <si>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</si>
  <si>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</si>
  <si>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</si>
  <si>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</si>
  <si>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</si>
  <si>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</si>
  <si>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</si>
  <si>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</si>
  <si>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</si>
  <si>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</si>
  <si>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</si>
  <si>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</si>
  <si>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</si>
  <si>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</si>
  <si>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</si>
  <si>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</si>
  <si>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</si>
  <si>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</si>
  <si>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</si>
  <si>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</si>
  <si>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</si>
  <si>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</si>
  <si>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</si>
  <si>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</si>
  <si>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</si>
  <si>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</si>
  <si>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</si>
  <si>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</si>
  <si>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</si>
  <si>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</si>
  <si>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</si>
  <si>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</si>
  <si>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</si>
  <si>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</si>
  <si>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</si>
  <si>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</si>
  <si>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</si>
  <si>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</si>
  <si>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</si>
  <si>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</si>
  <si>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</si>
  <si>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</si>
  <si>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</si>
  <si>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</si>
  <si>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</si>
  <si>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</si>
  <si>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</si>
  <si>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</si>
  <si>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</si>
  <si>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</si>
  <si>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</si>
  <si>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</si>
  <si>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</si>
  <si>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</si>
  <si>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</si>
  <si>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</si>
  <si>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</si>
  <si>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</si>
  <si>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</si>
  <si>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</si>
  <si>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</si>
  <si>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</si>
  <si>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</si>
  <si>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</si>
  <si>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</si>
  <si>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</si>
  <si>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</si>
  <si>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</si>
  <si>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</si>
  <si>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</si>
  <si>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</si>
  <si>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</si>
  <si>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</si>
  <si>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</si>
  <si>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</si>
  <si>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</si>
  <si>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</si>
  <si>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</si>
  <si>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</si>
  <si>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</si>
  <si>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</si>
  <si>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</si>
  <si>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</si>
  <si>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</si>
  <si>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</si>
  <si>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</si>
  <si>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</si>
  <si>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</si>
  <si>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</si>
  <si>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</si>
  <si>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</si>
  <si>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</si>
  <si>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</si>
  <si>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</si>
  <si>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</si>
  <si>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</si>
  <si>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</si>
  <si>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</si>
  <si>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</si>
  <si>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</si>
  <si>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</si>
  <si>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</si>
  <si>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</si>
  <si>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</si>
  <si>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</si>
  <si>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</si>
  <si>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</si>
  <si>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</si>
  <si>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</si>
  <si>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</si>
  <si>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</si>
  <si>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</si>
  <si>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</si>
  <si>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</si>
  <si>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</si>
  <si>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</si>
  <si>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</si>
  <si>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</si>
  <si>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</si>
  <si>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</si>
  <si>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</si>
  <si>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</si>
  <si>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</si>
  <si>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</si>
  <si>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</si>
  <si>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</si>
  <si>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</si>
  <si>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</si>
  <si>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</si>
  <si>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</si>
  <si>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</si>
  <si>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</si>
  <si>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</si>
  <si>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</si>
  <si>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</si>
  <si>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</si>
  <si>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</si>
  <si>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</si>
  <si>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</si>
  <si>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</si>
  <si>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</si>
  <si>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</si>
  <si>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</si>
  <si>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</si>
  <si>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</si>
  <si>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</si>
  <si>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</si>
  <si>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</si>
  <si>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</si>
  <si>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</si>
  <si>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</si>
  <si>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</si>
  <si>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</si>
  <si>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</si>
  <si>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</si>
  <si>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</si>
  <si>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</si>
  <si>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</si>
  <si>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</si>
  <si>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</si>
  <si>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</si>
  <si>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</si>
  <si>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</si>
  <si>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</si>
  <si>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</si>
  <si>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</si>
  <si>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</si>
  <si>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</si>
  <si>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</si>
  <si>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</si>
  <si>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</si>
  <si>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</si>
  <si>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</si>
  <si>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</si>
  <si>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</si>
  <si>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</si>
  <si>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</si>
  <si>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</si>
  <si>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</si>
  <si>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</si>
  <si>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</si>
  <si>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</si>
  <si>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</si>
  <si>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</si>
  <si>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</si>
  <si>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</si>
  <si>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</si>
  <si>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</si>
  <si>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</si>
  <si>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</si>
  <si>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</si>
  <si>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</si>
  <si>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</si>
  <si>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</si>
  <si>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</si>
  <si>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</si>
  <si>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</si>
  <si>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</si>
  <si>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</si>
  <si>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</si>
  <si>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</si>
  <si>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</si>
  <si>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</si>
  <si>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</si>
  <si>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</si>
  <si>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</si>
  <si>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</si>
  <si>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</si>
  <si>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</si>
  <si>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</si>
  <si>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</si>
  <si>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</si>
  <si>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</si>
  <si>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</si>
  <si>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</si>
  <si>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</si>
  <si>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</si>
  <si>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</si>
  <si>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</si>
  <si>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</si>
  <si>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</si>
  <si>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</si>
  <si>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</si>
  <si>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</si>
  <si>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</si>
  <si>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</si>
  <si>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</si>
  <si>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</si>
  <si>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</si>
  <si>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</si>
  <si>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</si>
  <si>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</si>
  <si>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</si>
  <si>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</si>
  <si>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</si>
  <si>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</si>
  <si>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</si>
  <si>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</si>
  <si>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</si>
  <si>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</si>
  <si>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</si>
  <si>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</si>
  <si>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</si>
  <si>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</si>
  <si>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</si>
  <si>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</si>
  <si>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</si>
  <si>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</si>
  <si>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</si>
  <si>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</si>
  <si>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</si>
  <si>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</si>
  <si>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</si>
  <si>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</si>
  <si>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</si>
  <si>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</si>
  <si>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</si>
  <si>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</si>
  <si>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</si>
  <si>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</si>
  <si>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</si>
  <si>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</si>
  <si>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</si>
  <si>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</si>
  <si>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</si>
  <si>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</si>
  <si>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</si>
  <si>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</si>
  <si>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</si>
  <si>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</si>
  <si>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</si>
  <si>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</si>
  <si>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</si>
  <si>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</si>
  <si>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</si>
  <si>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</si>
  <si>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</si>
  <si>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</si>
  <si>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</si>
  <si>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</si>
  <si>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</si>
  <si>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</si>
  <si>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</si>
  <si>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</si>
  <si>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</si>
  <si>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</si>
  <si>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</si>
  <si>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</si>
  <si>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</si>
  <si>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</si>
  <si>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</si>
  <si>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</si>
  <si>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</si>
  <si>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</si>
  <si>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</si>
  <si>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</si>
  <si>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</si>
  <si>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</si>
  <si>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</si>
  <si>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</si>
  <si>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</si>
  <si>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</si>
  <si>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</si>
  <si>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</si>
  <si>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</si>
  <si>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</si>
  <si>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</si>
  <si>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</si>
  <si>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</si>
  <si>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</si>
  <si>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</si>
  <si>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</si>
  <si>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</si>
  <si>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</si>
  <si>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</si>
  <si>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</si>
  <si>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</si>
  <si>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</si>
  <si>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</si>
  <si>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</si>
  <si>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</si>
  <si>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</si>
  <si>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</si>
  <si>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</si>
  <si>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</si>
  <si>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</si>
  <si>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</si>
  <si>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</si>
  <si>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</si>
  <si>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</si>
  <si>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</si>
  <si>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</si>
  <si>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</si>
  <si>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</si>
  <si>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</si>
  <si>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</si>
  <si>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</si>
  <si>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</si>
  <si>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</si>
  <si>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</si>
  <si>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</si>
  <si>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</si>
  <si>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</si>
  <si>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</si>
  <si>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</si>
  <si>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</si>
  <si>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</si>
  <si>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</si>
  <si>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</si>
  <si>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</si>
  <si>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</si>
  <si>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</si>
  <si>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</si>
  <si>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</si>
  <si>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</si>
  <si>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</si>
  <si>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</si>
  <si>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</si>
  <si>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</si>
  <si>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</si>
  <si>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</si>
  <si>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</si>
  <si>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</si>
  <si>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</si>
  <si>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</si>
  <si>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</si>
  <si>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</si>
  <si>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</si>
  <si>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</si>
  <si>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</si>
  <si>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</si>
  <si>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</si>
  <si>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</si>
  <si>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</si>
  <si>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</si>
  <si>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</si>
  <si>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</si>
  <si>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</si>
  <si>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</si>
  <si>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</si>
  <si>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</si>
  <si>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</si>
  <si>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</si>
  <si>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</si>
  <si>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</si>
  <si>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</si>
  <si>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</si>
  <si>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</si>
  <si>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</si>
  <si>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</si>
  <si>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</si>
  <si>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</si>
  <si>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</si>
  <si>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</si>
  <si>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</si>
  <si>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</si>
  <si>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</si>
  <si>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</si>
  <si>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</si>
  <si>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</si>
  <si>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</si>
  <si>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</si>
  <si>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</si>
  <si>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</si>
  <si>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</si>
  <si>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</si>
  <si>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</si>
  <si>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</si>
  <si>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</si>
  <si>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</si>
  <si>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</si>
  <si>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</si>
  <si>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</si>
  <si>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</si>
  <si>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</si>
  <si>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</si>
  <si>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</si>
  <si>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</si>
  <si>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</si>
  <si>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</si>
  <si>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</si>
  <si>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</si>
  <si>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</si>
  <si>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</si>
  <si>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</si>
  <si>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</si>
  <si>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</si>
  <si>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</si>
  <si>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</si>
  <si>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</si>
  <si>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</si>
  <si>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</si>
  <si>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</si>
  <si>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</si>
  <si>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</si>
  <si>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</si>
  <si>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</si>
  <si>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</si>
  <si>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</si>
  <si>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</si>
  <si>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</si>
  <si>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</si>
  <si>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</si>
  <si>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</si>
  <si>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</si>
  <si>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</si>
  <si>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</si>
  <si>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</si>
  <si>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</si>
  <si>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</si>
  <si>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</si>
  <si>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</si>
  <si>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</si>
  <si>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</si>
  <si>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</si>
  <si>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</si>
  <si>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</si>
  <si>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</si>
  <si>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</si>
  <si>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</si>
  <si>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</si>
  <si>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</si>
  <si>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</si>
  <si>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</si>
  <si>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</si>
  <si>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</si>
  <si>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</si>
  <si>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</si>
  <si>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</si>
  <si>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</si>
  <si>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</si>
  <si>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</si>
  <si>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</si>
  <si>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</si>
  <si>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</si>
  <si>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</si>
  <si>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</si>
  <si>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</si>
  <si>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</si>
  <si>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</si>
  <si>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</si>
  <si>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</si>
  <si>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</si>
  <si>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</si>
  <si>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</si>
  <si>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</si>
  <si>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</si>
  <si>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</si>
  <si>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</si>
  <si>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</si>
  <si>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</si>
  <si>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</si>
  <si>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</si>
  <si>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</si>
  <si>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</si>
  <si>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</si>
  <si>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</si>
  <si>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</si>
  <si>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</si>
  <si>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</si>
  <si>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</si>
  <si>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</si>
  <si>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</si>
  <si>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</si>
  <si>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</si>
  <si>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</si>
  <si>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</si>
  <si>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</si>
  <si>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</si>
  <si>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</si>
  <si>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</si>
  <si>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</si>
  <si>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</si>
  <si>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</si>
  <si>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</si>
  <si>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</si>
  <si>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</si>
  <si>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</si>
  <si>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</si>
  <si>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</si>
  <si>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</si>
  <si>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</si>
  <si>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</si>
  <si>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</si>
  <si>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</si>
  <si>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</si>
  <si>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</si>
  <si>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</si>
  <si>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</si>
  <si>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</si>
  <si>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</si>
  <si>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</si>
  <si>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</si>
  <si>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</si>
  <si>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</si>
  <si>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</si>
  <si>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</si>
  <si>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</si>
  <si>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</si>
  <si>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</si>
  <si>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</si>
  <si>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</si>
  <si>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</si>
  <si>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</si>
  <si>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</si>
  <si>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</si>
  <si>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</si>
  <si>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</si>
  <si>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</si>
  <si>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</si>
  <si>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</si>
  <si>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</si>
  <si>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</si>
  <si>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</si>
  <si>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</si>
  <si>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</si>
  <si>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</si>
  <si>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</si>
  <si>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</si>
  <si>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</si>
  <si>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</si>
  <si>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</si>
  <si>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</si>
  <si>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</si>
  <si>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</si>
  <si>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</si>
  <si>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</si>
  <si>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</si>
  <si>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</si>
  <si>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</si>
  <si>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</si>
  <si>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</si>
  <si>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</si>
  <si>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</si>
  <si>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</si>
  <si>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</si>
  <si>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</si>
  <si>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</si>
  <si>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</si>
  <si>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</si>
  <si>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</si>
  <si>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</si>
  <si>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</si>
  <si>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</si>
  <si>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</si>
  <si>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</si>
  <si>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</si>
  <si>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</si>
  <si>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</si>
  <si>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</si>
  <si>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</si>
  <si>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</si>
  <si>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</si>
  <si>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</si>
  <si>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</si>
  <si>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</si>
  <si>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</si>
  <si>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</si>
  <si>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</si>
  <si>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</si>
  <si>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</si>
  <si>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</si>
  <si>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</si>
  <si>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</si>
  <si>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</si>
  <si>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</si>
  <si>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</si>
  <si>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</si>
  <si>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</si>
  <si>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</si>
  <si>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</si>
  <si>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</si>
  <si>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</si>
  <si>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</si>
  <si>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</si>
  <si>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</si>
  <si>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</si>
  <si>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</si>
  <si>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</si>
  <si>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</si>
  <si>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</si>
  <si>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</si>
  <si>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</si>
  <si>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</si>
  <si>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</si>
  <si>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</si>
  <si>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</si>
  <si>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</si>
  <si>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</si>
  <si>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</si>
  <si>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</si>
  <si>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</si>
  <si>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</si>
  <si>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</si>
  <si>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</si>
  <si>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</si>
  <si>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</si>
  <si>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</si>
  <si>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</si>
  <si>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</si>
  <si>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</si>
  <si>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</si>
  <si>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</si>
  <si>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</si>
  <si>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</si>
  <si>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</si>
  <si>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</si>
  <si>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</si>
  <si>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</si>
  <si>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</si>
  <si>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</si>
  <si>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</si>
  <si>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</si>
  <si>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</si>
  <si>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</si>
  <si>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</si>
  <si>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</si>
  <si>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</si>
  <si>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</si>
  <si>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</si>
  <si>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</si>
  <si>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</si>
  <si>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</si>
  <si>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</si>
  <si>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</si>
  <si>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</si>
  <si>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</si>
  <si>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</si>
  <si>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</si>
  <si>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</si>
  <si>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</si>
  <si>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</si>
  <si>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</si>
  <si>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</si>
  <si>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</si>
  <si>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</si>
  <si>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</si>
  <si>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</si>
  <si>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</si>
  <si>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</si>
  <si>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</si>
  <si>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</si>
  <si>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</si>
  <si>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</si>
  <si>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</si>
  <si>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</si>
  <si>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</si>
  <si>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</si>
  <si>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</si>
  <si>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</si>
  <si>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</si>
  <si>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</si>
  <si>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</si>
  <si>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</si>
  <si>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</si>
  <si>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</si>
  <si>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</si>
  <si>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</si>
  <si>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</si>
  <si>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</si>
  <si>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</si>
  <si>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</si>
  <si>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</si>
  <si>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</si>
  <si>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</si>
  <si>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</si>
  <si>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</si>
  <si>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</si>
  <si>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</si>
  <si>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</si>
  <si>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</si>
  <si>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</si>
  <si>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</si>
  <si>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</si>
  <si>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</si>
  <si>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</si>
  <si>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</si>
  <si>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</si>
  <si>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</si>
  <si>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</si>
  <si>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</si>
  <si>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</si>
  <si>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</si>
  <si>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</si>
  <si>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</si>
  <si>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</si>
  <si>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</si>
  <si>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</si>
  <si>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</si>
  <si>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</si>
  <si>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</si>
  <si>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</si>
  <si>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</si>
  <si>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</si>
  <si>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</si>
  <si>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</si>
  <si>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</si>
  <si>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</si>
  <si>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</si>
  <si>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</si>
  <si>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</si>
  <si>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</si>
  <si>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</si>
  <si>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</si>
  <si>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</si>
  <si>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</si>
  <si>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</si>
  <si>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</si>
  <si>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</si>
  <si>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</si>
  <si>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</si>
  <si>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</si>
  <si>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</si>
  <si>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</si>
  <si>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</si>
  <si>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</si>
  <si>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</si>
  <si>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</si>
  <si>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</si>
  <si>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</si>
  <si>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</si>
  <si>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</si>
  <si>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</si>
  <si>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</si>
  <si>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</si>
  <si>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</si>
  <si>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</si>
  <si>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</si>
  <si>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</si>
  <si>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</si>
  <si>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</si>
  <si>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</si>
  <si>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</si>
  <si>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</si>
  <si>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</si>
  <si>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</si>
  <si>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</si>
  <si>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</si>
  <si>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</si>
  <si>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</si>
  <si>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</si>
  <si>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</si>
  <si>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</si>
  <si>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</si>
  <si>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</si>
  <si>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</si>
  <si>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</si>
  <si>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</si>
  <si>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</si>
  <si>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</si>
  <si>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</si>
  <si>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</si>
  <si>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</si>
  <si>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</si>
  <si>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</si>
  <si>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</si>
  <si>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</si>
  <si>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</si>
  <si>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</si>
  <si>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</si>
  <si>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</si>
  <si>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</si>
  <si>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</si>
  <si>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</si>
  <si>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</si>
  <si>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</si>
  <si>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</si>
  <si>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</si>
  <si>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</si>
  <si>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</si>
  <si>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</si>
  <si>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</si>
  <si>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</si>
  <si>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</si>
  <si>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</si>
  <si>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</si>
  <si>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</si>
  <si>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</si>
  <si>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</si>
  <si>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</si>
  <si>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</si>
  <si>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</si>
  <si>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</si>
  <si>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</si>
  <si>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</si>
  <si>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</si>
  <si>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</si>
  <si>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</si>
  <si>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</si>
  <si>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</si>
  <si>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</si>
  <si>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</si>
  <si>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</si>
  <si>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</si>
  <si>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</si>
  <si>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</si>
  <si>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</si>
  <si>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</si>
  <si>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</si>
  <si>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</si>
  <si>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</si>
  <si>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</si>
  <si>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</si>
  <si>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</si>
  <si>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</si>
  <si>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</si>
  <si>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</si>
  <si>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</si>
  <si>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</si>
  <si>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</si>
  <si>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</si>
  <si>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</si>
  <si>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</si>
  <si>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</si>
  <si>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</si>
  <si>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</si>
  <si>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</si>
  <si>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</si>
  <si>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</si>
  <si>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</si>
  <si>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</si>
  <si>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</si>
  <si>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</si>
  <si>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</si>
  <si>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</si>
  <si>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</si>
  <si>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</si>
  <si>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</si>
  <si>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</si>
  <si>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</si>
  <si>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</si>
  <si>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</si>
  <si>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</si>
  <si>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</si>
  <si>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</si>
  <si>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</si>
  <si>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</si>
  <si>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</si>
  <si>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</si>
  <si>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</si>
  <si>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</si>
  <si>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</si>
  <si>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</si>
  <si>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</si>
  <si>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</si>
  <si>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</si>
  <si>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</si>
  <si>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</si>
  <si>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</si>
  <si>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</si>
  <si>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</si>
  <si>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</si>
  <si>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</si>
  <si>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</si>
  <si>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</si>
  <si>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</si>
  <si>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</si>
  <si>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</si>
  <si>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</si>
  <si>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</si>
  <si>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</si>
  <si>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</si>
  <si>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</si>
  <si>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</si>
  <si>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</si>
  <si>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</si>
  <si>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</si>
  <si>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</si>
  <si>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</si>
  <si>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</si>
  <si>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</si>
  <si>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</si>
  <si>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</si>
  <si>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</si>
  <si>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</si>
  <si>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</si>
  <si>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</si>
  <si>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</si>
  <si>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</si>
  <si>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</si>
  <si>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</si>
  <si>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</si>
  <si>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</si>
  <si>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</si>
  <si>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</si>
  <si>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</si>
  <si>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</si>
  <si>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</si>
  <si>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</si>
  <si>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</si>
  <si>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</si>
  <si>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</si>
  <si>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</si>
  <si>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</si>
  <si>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</si>
  <si>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</si>
  <si>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</si>
  <si>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</si>
  <si>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</si>
  <si>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</si>
  <si>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</si>
  <si>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</si>
  <si>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</si>
  <si>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</si>
  <si>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</si>
  <si>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</si>
  <si>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</si>
  <si>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</si>
  <si>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</si>
  <si>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</si>
  <si>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</si>
  <si>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</si>
  <si>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</si>
  <si>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</si>
  <si>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</si>
  <si>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</si>
  <si>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</si>
  <si>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</si>
  <si>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</si>
  <si>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</si>
  <si>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</si>
  <si>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</si>
  <si>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</si>
  <si>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</si>
  <si>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</si>
  <si>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</si>
  <si>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</si>
  <si>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</si>
  <si>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</si>
  <si>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</si>
  <si>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</si>
  <si>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</si>
  <si>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</si>
  <si>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</si>
  <si>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</si>
  <si>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</si>
  <si>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</si>
  <si>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</si>
  <si>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</si>
  <si>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</si>
  <si>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</si>
  <si>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</si>
  <si>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</si>
  <si>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</si>
  <si>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</si>
  <si>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</si>
  <si>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</si>
  <si>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</si>
  <si>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</si>
  <si>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</si>
  <si>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</si>
  <si>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</si>
  <si>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</si>
  <si>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</si>
  <si>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</si>
  <si>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</si>
  <si>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</si>
  <si>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</si>
  <si>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</si>
  <si>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</si>
  <si>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</si>
  <si>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</si>
  <si>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</si>
  <si>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</si>
  <si>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</si>
  <si>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</si>
  <si>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</si>
  <si>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</si>
  <si>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</si>
  <si>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</si>
  <si>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</si>
  <si>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</si>
  <si>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</si>
  <si>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</si>
  <si>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</si>
  <si>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</si>
  <si>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</si>
  <si>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</si>
  <si>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</si>
  <si>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</si>
  <si>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</si>
  <si>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</si>
  <si>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</si>
  <si>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</si>
  <si>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</si>
  <si>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</si>
  <si>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</si>
  <si>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</si>
  <si>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</si>
  <si>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</si>
  <si>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</si>
  <si>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</si>
  <si>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</si>
  <si>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</si>
  <si>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</si>
  <si>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</si>
  <si>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</si>
  <si>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</si>
  <si>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</si>
  <si>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</si>
  <si>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</si>
  <si>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</si>
  <si>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</si>
  <si>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</si>
  <si>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</si>
  <si>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</si>
  <si>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</si>
  <si>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</si>
  <si>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</si>
  <si>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</si>
  <si>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</si>
  <si>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</si>
  <si>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</si>
  <si>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</si>
  <si>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</si>
  <si>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</si>
  <si>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</si>
  <si>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</si>
  <si>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</si>
  <si>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</si>
  <si>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</si>
  <si>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</si>
  <si>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</si>
  <si>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</si>
  <si>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</si>
  <si>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</si>
  <si>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</si>
  <si>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</si>
  <si>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</si>
  <si>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</si>
  <si>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</si>
  <si>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</si>
  <si>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</si>
  <si>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</si>
  <si>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</si>
  <si>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</si>
  <si>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</si>
  <si>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</si>
  <si>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</si>
  <si>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</si>
  <si>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</si>
  <si>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</si>
  <si>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</si>
  <si>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</si>
  <si>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</si>
  <si>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</si>
  <si>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</si>
  <si>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</si>
  <si>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</si>
  <si>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</si>
  <si>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</si>
  <si>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</si>
  <si>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</si>
  <si>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</si>
  <si>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</si>
  <si>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</si>
  <si>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</si>
  <si>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</si>
  <si>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</si>
  <si>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</si>
  <si>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</si>
  <si>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</si>
  <si>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</si>
  <si>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</si>
  <si>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</si>
  <si>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</si>
  <si>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</si>
  <si>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</si>
  <si>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</si>
  <si>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</si>
  <si>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</si>
  <si>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</si>
  <si>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</si>
  <si>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</si>
  <si>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</si>
  <si>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</si>
  <si>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</si>
  <si>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</si>
  <si>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</si>
  <si>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</si>
  <si>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</si>
  <si>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</si>
  <si>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</si>
  <si>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</si>
  <si>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</si>
  <si>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</si>
  <si>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</si>
  <si>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</si>
  <si>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</si>
  <si>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</si>
  <si>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</si>
  <si>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</si>
  <si>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</si>
  <si>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</si>
  <si>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</si>
  <si>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</si>
  <si>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</si>
  <si>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</si>
  <si>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</si>
  <si>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</si>
  <si>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</si>
  <si>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</si>
  <si>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</si>
  <si>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</si>
  <si>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</si>
  <si>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</si>
  <si>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</si>
  <si>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</si>
  <si>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</si>
  <si>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</si>
  <si>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</si>
  <si>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</si>
  <si>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</si>
  <si>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</si>
  <si>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</si>
  <si>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</si>
  <si>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</si>
  <si>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</si>
  <si>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</si>
  <si>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</si>
  <si>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</si>
  <si>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</si>
  <si>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</si>
  <si>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</si>
  <si>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</si>
  <si>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</si>
  <si>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</si>
  <si>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</si>
  <si>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</si>
  <si>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</si>
  <si>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</si>
  <si>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</si>
  <si>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</si>
  <si>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</si>
  <si>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</si>
  <si>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</si>
  <si>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</si>
  <si>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</si>
  <si>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</si>
  <si>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</si>
  <si>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</si>
  <si>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</si>
  <si>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</si>
  <si>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</si>
  <si>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</si>
  <si>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</si>
  <si>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</si>
  <si>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</si>
  <si>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</si>
  <si>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</si>
  <si>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</si>
  <si>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</si>
  <si>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</si>
  <si>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</si>
  <si>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</si>
  <si>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</si>
  <si>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</si>
  <si>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</si>
  <si>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</si>
  <si>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</si>
  <si>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</si>
  <si>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</si>
  <si>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</si>
  <si>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</si>
  <si>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</si>
  <si>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</si>
  <si>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</si>
  <si>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</si>
  <si>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</si>
  <si>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</si>
  <si>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</si>
  <si>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</si>
  <si>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</si>
  <si>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</si>
  <si>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</si>
  <si>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</si>
  <si>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</si>
  <si>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</si>
  <si>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</si>
  <si>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</si>
  <si>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</si>
  <si>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</si>
  <si>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</si>
  <si>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</si>
  <si>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</si>
  <si>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</si>
  <si>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</si>
  <si>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</si>
  <si>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</si>
  <si>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</si>
  <si>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</si>
  <si>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</si>
  <si>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</si>
  <si>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</si>
  <si>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</si>
  <si>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</si>
  <si>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</si>
  <si>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</si>
  <si>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</si>
  <si>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</si>
  <si>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</si>
  <si>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</si>
  <si>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</si>
  <si>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</si>
  <si>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</si>
  <si>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</si>
  <si>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</si>
  <si>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</si>
  <si>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</si>
  <si>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</si>
  <si>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</si>
  <si>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</si>
  <si>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</si>
  <si>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</si>
  <si>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</si>
  <si>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</si>
  <si>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</si>
  <si>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</si>
  <si>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</si>
  <si>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</si>
  <si>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</si>
  <si>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</si>
  <si>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</si>
  <si>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</si>
  <si>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</si>
  <si>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</si>
  <si>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</si>
  <si>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</si>
  <si>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</si>
  <si>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</si>
  <si>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</si>
  <si>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</si>
  <si>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</si>
  <si>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</si>
  <si>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</si>
  <si>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</si>
  <si>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</si>
  <si>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</si>
  <si>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</si>
  <si>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</si>
  <si>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</si>
  <si>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</si>
  <si>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</si>
  <si>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</si>
  <si>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</si>
  <si>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</si>
  <si>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</si>
  <si>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</si>
  <si>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</si>
  <si>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</si>
  <si>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</si>
  <si>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</si>
  <si>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</si>
  <si>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</si>
  <si>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</si>
  <si>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</si>
  <si>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</si>
  <si>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</si>
  <si>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</si>
  <si>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</si>
  <si>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</si>
  <si>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</si>
  <si>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</si>
  <si>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</si>
  <si>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</si>
  <si>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</si>
  <si>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</si>
  <si>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</si>
  <si>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</si>
  <si>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</si>
  <si>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</si>
  <si>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</si>
  <si>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</si>
  <si>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</si>
  <si>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</si>
  <si>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</si>
  <si>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</si>
  <si>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</si>
  <si>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</si>
  <si>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</si>
  <si>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</si>
  <si>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</si>
  <si>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</si>
  <si>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</si>
  <si>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</si>
  <si>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</si>
  <si>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</si>
  <si>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</si>
  <si>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</si>
  <si>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</si>
  <si>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</si>
  <si>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</si>
  <si>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</si>
  <si>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</si>
  <si>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</si>
  <si>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</si>
  <si>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</si>
  <si>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</si>
  <si>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</si>
  <si>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</si>
  <si>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</si>
  <si>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</si>
  <si>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</si>
  <si>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</si>
  <si>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</si>
  <si>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</si>
  <si>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</si>
  <si>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</si>
  <si>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</si>
  <si>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</si>
  <si>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</si>
  <si>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</si>
  <si>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</si>
  <si>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</si>
  <si>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</si>
  <si>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</si>
  <si>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</si>
  <si>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</si>
  <si>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</si>
  <si>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</si>
  <si>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</si>
  <si>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</si>
  <si>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</si>
  <si>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</si>
  <si>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</si>
  <si>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</si>
  <si>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</si>
  <si>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</si>
  <si>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</si>
  <si>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</si>
  <si>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</si>
  <si>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</si>
  <si>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</si>
  <si>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</si>
  <si>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</si>
  <si>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</si>
  <si>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</si>
  <si>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</si>
  <si>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</si>
  <si>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</si>
  <si>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</si>
  <si>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</si>
  <si>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</si>
  <si>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</si>
  <si>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</si>
  <si>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</si>
  <si>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</si>
  <si>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</si>
  <si>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</si>
  <si>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</si>
  <si>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</si>
  <si>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</si>
  <si>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</si>
  <si>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</si>
  <si>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</si>
  <si>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</si>
  <si>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</si>
  <si>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</si>
  <si>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</si>
  <si>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</si>
  <si>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</si>
  <si>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</si>
  <si>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</si>
  <si>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</si>
  <si>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</si>
  <si>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</si>
  <si>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</si>
  <si>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</si>
  <si>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</si>
  <si>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</si>
  <si>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</si>
  <si>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</si>
  <si>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</si>
  <si>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</si>
  <si>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</si>
  <si>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</si>
  <si>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</si>
  <si>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</si>
  <si>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</si>
  <si>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</si>
  <si>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</si>
  <si>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</si>
  <si>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</si>
  <si>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</si>
  <si>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</si>
  <si>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</si>
  <si>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</si>
  <si>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</si>
  <si>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</si>
  <si>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</si>
  <si>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</si>
  <si>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</si>
  <si>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</si>
  <si>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</si>
  <si>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</si>
  <si>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</si>
  <si>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</si>
  <si>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</si>
  <si>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</si>
  <si>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</si>
  <si>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</si>
  <si>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</si>
  <si>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</si>
  <si>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</si>
  <si>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</si>
  <si>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</si>
  <si>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</si>
  <si>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</si>
  <si>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</si>
  <si>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</si>
  <si>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</si>
  <si>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</si>
  <si>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</si>
  <si>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</si>
  <si>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</si>
  <si>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</si>
  <si>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</si>
  <si>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</si>
  <si>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</si>
  <si>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</si>
  <si>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</si>
  <si>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</si>
  <si>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</si>
  <si>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</si>
  <si>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</si>
  <si>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</si>
  <si>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</si>
  <si>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</si>
  <si>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</si>
  <si>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</si>
  <si>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</si>
  <si>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</si>
  <si>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</si>
  <si>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</si>
  <si>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</si>
  <si>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</si>
  <si>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</si>
  <si>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</si>
  <si>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</si>
  <si>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</si>
  <si>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</si>
  <si>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</si>
  <si>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</si>
  <si>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</si>
  <si>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</si>
  <si>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</si>
  <si>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</si>
  <si>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</si>
  <si>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</si>
  <si>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</si>
  <si>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</si>
  <si>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</si>
  <si>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</si>
  <si>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</si>
  <si>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</si>
  <si>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</si>
  <si>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</si>
  <si>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</si>
  <si>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</si>
  <si>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</si>
  <si>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</si>
  <si>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</si>
  <si>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</si>
  <si>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</si>
  <si>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</si>
  <si>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</si>
  <si>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</si>
  <si>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</si>
  <si>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</si>
  <si>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</si>
  <si>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</si>
  <si>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</si>
  <si>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</si>
  <si>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</si>
  <si>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</si>
  <si>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</si>
  <si>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</si>
  <si>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</si>
  <si>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</si>
  <si>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</si>
  <si>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</si>
  <si>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</si>
  <si>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</si>
  <si>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</si>
  <si>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</si>
  <si>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</si>
  <si>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</si>
  <si>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</si>
  <si>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</si>
  <si>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</si>
  <si>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</si>
  <si>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</si>
  <si>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</si>
  <si>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</si>
  <si>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</si>
  <si>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</si>
  <si>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</si>
  <si>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</si>
  <si>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</si>
  <si>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</si>
  <si>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</si>
  <si>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</si>
  <si>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</si>
  <si>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</si>
  <si>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</si>
  <si>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</si>
  <si>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</si>
  <si>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</si>
  <si>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</si>
  <si>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</si>
  <si>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</si>
  <si>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</si>
  <si>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</si>
  <si>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</si>
  <si>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</si>
  <si>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</si>
  <si>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</si>
  <si>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</si>
  <si>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</si>
  <si>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</si>
  <si>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</si>
  <si>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</si>
  <si>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</si>
  <si>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</si>
  <si>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</si>
  <si>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</si>
  <si>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</si>
  <si>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</si>
  <si>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</si>
  <si>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</si>
  <si>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</si>
  <si>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</si>
  <si>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</si>
  <si>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</si>
  <si>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</si>
  <si>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</si>
  <si>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</si>
  <si>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</si>
  <si>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</si>
  <si>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</si>
  <si>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</si>
  <si>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</si>
  <si>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</si>
  <si>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</si>
  <si>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</si>
  <si>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</si>
  <si>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</si>
  <si>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</si>
  <si>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</si>
  <si>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</si>
  <si>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</si>
  <si>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</si>
  <si>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</si>
  <si>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</si>
  <si>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</si>
  <si>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</si>
  <si>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</si>
  <si>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</si>
  <si>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</si>
  <si>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</si>
  <si>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</si>
  <si>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</si>
  <si>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</si>
  <si>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</si>
  <si>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</si>
  <si>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</si>
  <si>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</si>
  <si>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</si>
  <si>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</si>
  <si>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</si>
  <si>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</si>
  <si>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</si>
  <si>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</si>
  <si>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</si>
  <si>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</si>
  <si>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</si>
  <si>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</si>
  <si>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</si>
  <si>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</si>
  <si>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</si>
  <si>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</si>
  <si>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</si>
  <si>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</si>
  <si>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</si>
  <si>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</si>
  <si>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</si>
  <si>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</si>
  <si>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</si>
  <si>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</si>
  <si>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</si>
  <si>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</si>
  <si>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</si>
  <si>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</si>
  <si>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</si>
  <si>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</si>
  <si>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</si>
  <si>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</si>
  <si>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</si>
  <si>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</si>
  <si>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</si>
  <si>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</si>
  <si>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</si>
  <si>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</si>
  <si>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</si>
  <si>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</si>
  <si>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</si>
  <si>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</si>
  <si>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</si>
  <si>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</si>
  <si>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</si>
  <si>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</si>
  <si>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</si>
  <si>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</si>
  <si>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</si>
  <si>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</si>
  <si>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</si>
  <si>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</si>
  <si>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</si>
  <si>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</si>
  <si>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</si>
  <si>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</si>
  <si>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</si>
  <si>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</si>
  <si>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</si>
  <si>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</si>
  <si>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</si>
  <si>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</si>
  <si>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</si>
  <si>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</si>
  <si>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</si>
  <si>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</si>
  <si>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</si>
  <si>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</si>
  <si>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</si>
  <si>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</si>
  <si>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</si>
  <si>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</si>
  <si>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</si>
  <si>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</si>
  <si>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</si>
  <si>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</si>
  <si>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</si>
  <si>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</si>
  <si>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</si>
  <si>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</si>
  <si>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</si>
  <si>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</si>
  <si>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</si>
  <si>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</si>
  <si>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</si>
  <si>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</si>
  <si>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</si>
  <si>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</si>
  <si>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</si>
  <si>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</si>
  <si>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</si>
  <si>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</si>
  <si>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</si>
  <si>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</si>
  <si>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</si>
  <si>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</si>
  <si>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</si>
  <si>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</si>
  <si>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</si>
  <si>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</si>
  <si>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</si>
  <si>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</si>
  <si>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</si>
  <si>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</si>
  <si>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</si>
  <si>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</si>
  <si>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</si>
  <si>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</si>
  <si>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</si>
  <si>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</si>
  <si>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</si>
  <si>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</si>
  <si>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</si>
  <si>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</si>
  <si>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</si>
  <si>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</si>
  <si>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</si>
  <si>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</si>
  <si>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</si>
  <si>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</si>
  <si>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</si>
  <si>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</si>
  <si>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</si>
  <si>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</si>
  <si>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</si>
  <si>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</si>
  <si>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</si>
  <si>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</si>
  <si>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</si>
  <si>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</si>
  <si>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</si>
  <si>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</si>
  <si>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</si>
  <si>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</si>
  <si>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</si>
  <si>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</si>
  <si>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</si>
  <si>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</si>
  <si>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</si>
  <si>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</si>
  <si>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</si>
  <si>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</si>
  <si>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</si>
  <si>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</si>
  <si>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</si>
  <si>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</si>
  <si>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</si>
  <si>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</si>
  <si>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</si>
  <si>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</si>
  <si>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</si>
  <si>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</si>
  <si>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</si>
  <si>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</si>
  <si>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</si>
  <si>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</si>
  <si>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</si>
  <si>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</si>
  <si>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</si>
  <si>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</si>
  <si>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</si>
  <si>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</si>
  <si>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</si>
  <si>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</si>
  <si>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</si>
  <si>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</si>
  <si>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</si>
  <si>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</si>
  <si>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</si>
  <si>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</si>
  <si>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</si>
  <si>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</si>
  <si>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</si>
  <si>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</si>
  <si>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</si>
  <si>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</si>
  <si>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</si>
  <si>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</si>
  <si>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</si>
  <si>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</si>
  <si>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</si>
  <si>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</si>
  <si>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</si>
  <si>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</si>
  <si>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</si>
  <si>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</si>
  <si>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</si>
  <si>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</si>
  <si>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</si>
  <si>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</si>
  <si>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</si>
  <si>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</si>
  <si>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</si>
  <si>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</si>
  <si>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</si>
  <si>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</si>
  <si>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</si>
  <si>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</si>
  <si>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</si>
  <si>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</si>
  <si>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</si>
  <si>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</si>
  <si>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</si>
  <si>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</si>
  <si>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</si>
  <si>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</si>
  <si>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</si>
  <si>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</si>
  <si>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</si>
  <si>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</si>
  <si>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</si>
  <si>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</si>
  <si>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</si>
  <si>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</si>
  <si>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</si>
  <si>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</si>
  <si>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</si>
  <si>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</si>
  <si>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</si>
  <si>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</si>
  <si>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</si>
  <si>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</si>
  <si>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</si>
  <si>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</si>
  <si>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</si>
  <si>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</si>
  <si>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</si>
  <si>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</si>
  <si>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</si>
  <si>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</si>
  <si>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</si>
  <si>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</si>
  <si>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</si>
  <si>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</si>
  <si>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</si>
  <si>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</si>
  <si>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</si>
  <si>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</si>
  <si>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</si>
  <si>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</si>
  <si>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</si>
  <si>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</si>
  <si>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</si>
  <si>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</si>
  <si>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</si>
  <si>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</si>
  <si>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</si>
  <si>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</si>
  <si>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</si>
  <si>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</si>
  <si>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</si>
  <si>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</si>
  <si>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</si>
  <si>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</si>
  <si>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</si>
  <si>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</si>
  <si>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</si>
  <si>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</si>
  <si>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</si>
  <si>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</si>
  <si>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</si>
  <si>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</si>
  <si>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</si>
  <si>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</si>
  <si>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</si>
  <si>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</si>
  <si>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</si>
  <si>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</si>
  <si>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</si>
  <si>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</si>
  <si>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</si>
  <si>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</si>
  <si>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</si>
  <si>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</si>
  <si>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</si>
  <si>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</si>
  <si>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</si>
  <si>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</si>
  <si>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</si>
  <si>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</si>
  <si>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</si>
  <si>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</si>
  <si>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</si>
  <si>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</si>
  <si>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</si>
  <si>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</si>
  <si>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</si>
  <si>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</si>
  <si>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</si>
  <si>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</si>
  <si>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</si>
  <si>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</si>
  <si>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</si>
  <si>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</si>
  <si>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</si>
  <si>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</si>
  <si>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</si>
  <si>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</si>
  <si>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</si>
  <si>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</si>
  <si>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</si>
  <si>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</si>
  <si>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</si>
  <si>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</si>
  <si>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</si>
  <si>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</si>
  <si>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</si>
  <si>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</si>
  <si>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</si>
  <si>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</si>
  <si>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</si>
  <si>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</si>
  <si>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</si>
  <si>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</si>
  <si>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</si>
  <si>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</si>
  <si>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</si>
  <si>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</si>
  <si>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</si>
  <si>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</si>
  <si>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</si>
  <si>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</si>
  <si>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</si>
  <si>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</si>
  <si>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</si>
  <si>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</si>
  <si>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</si>
  <si>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</si>
  <si>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</si>
  <si>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</si>
  <si>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</si>
  <si>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</si>
  <si>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</si>
  <si>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</si>
  <si>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</si>
  <si>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</si>
  <si>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</si>
  <si>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</si>
  <si>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</si>
  <si>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</si>
  <si>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</si>
  <si>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</si>
  <si>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</si>
  <si>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</si>
  <si>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</si>
  <si>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</si>
  <si>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</si>
  <si>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</si>
  <si>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</si>
  <si>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</si>
  <si>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</si>
  <si>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</si>
  <si>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</si>
  <si>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</si>
  <si>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</si>
  <si>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</si>
  <si>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</si>
  <si>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</si>
  <si>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</si>
  <si>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</si>
  <si>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</si>
  <si>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</si>
  <si>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</si>
  <si>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</si>
  <si>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</si>
  <si>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</si>
  <si>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</si>
  <si>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</si>
  <si>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</si>
  <si>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</si>
  <si>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</si>
  <si>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</si>
  <si>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</si>
  <si>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</si>
  <si>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</si>
  <si>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</si>
  <si>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</si>
  <si>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</si>
  <si>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</si>
  <si>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</si>
  <si>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</si>
  <si>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</si>
  <si>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</si>
  <si>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</si>
  <si>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</si>
  <si>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</si>
  <si>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</si>
  <si>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</si>
  <si>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</si>
  <si>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</si>
  <si>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</si>
  <si>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</si>
  <si>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</si>
  <si>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</si>
  <si>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</si>
  <si>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</si>
  <si>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</si>
  <si>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</si>
  <si>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</si>
  <si>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</si>
  <si>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</si>
  <si>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</si>
  <si>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</si>
  <si>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</si>
  <si>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</si>
  <si>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</si>
  <si>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</si>
  <si>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</si>
  <si>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</si>
  <si>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</si>
  <si>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</si>
  <si>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</si>
  <si>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</si>
  <si>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</si>
  <si>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</si>
  <si>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</si>
  <si>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</si>
  <si>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</si>
  <si>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</si>
  <si>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</si>
  <si>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</si>
  <si>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</si>
  <si>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</si>
  <si>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</si>
  <si>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</si>
  <si>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</si>
  <si>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</si>
  <si>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</si>
  <si>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</si>
  <si>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</si>
  <si>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</si>
  <si>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</si>
  <si>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</si>
  <si>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</si>
  <si>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</si>
  <si>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</si>
  <si>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</si>
  <si>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</si>
  <si>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</si>
  <si>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</si>
  <si>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</si>
  <si>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</si>
  <si>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</si>
  <si>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</si>
  <si>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</si>
  <si>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</si>
  <si>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</si>
  <si>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</si>
  <si>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</si>
  <si>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</si>
  <si>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</si>
  <si>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</si>
  <si>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</si>
  <si>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</si>
  <si>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</si>
  <si>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</si>
  <si>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</si>
  <si>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</si>
  <si>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</si>
  <si>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</si>
  <si>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</si>
  <si>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</si>
  <si>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</si>
  <si>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</si>
  <si>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</si>
  <si>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</si>
  <si>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</si>
  <si>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</si>
  <si>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</si>
  <si>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</si>
  <si>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</si>
  <si>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</si>
  <si>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</si>
  <si>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</si>
  <si>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</si>
  <si>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</si>
  <si>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</si>
  <si>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</si>
  <si>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</si>
  <si>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</si>
  <si>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</si>
  <si>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</si>
  <si>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</si>
  <si>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</si>
  <si>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</si>
  <si>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</si>
  <si>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</si>
  <si>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</si>
  <si>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</si>
  <si>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</si>
  <si>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</si>
  <si>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</si>
  <si>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</si>
  <si>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</si>
  <si>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</si>
  <si>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</si>
  <si>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</si>
  <si>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</si>
  <si>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</si>
  <si>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</si>
  <si>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</si>
  <si>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</si>
  <si>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</si>
  <si>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</si>
  <si>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</si>
  <si>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</si>
  <si>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</si>
  <si>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</si>
  <si>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</si>
  <si>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</si>
  <si>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</si>
  <si>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</si>
  <si>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</si>
  <si>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</si>
  <si>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</si>
  <si>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</si>
  <si>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</si>
  <si>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</si>
  <si>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</si>
  <si>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</si>
  <si>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</si>
  <si>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</si>
  <si>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</si>
  <si>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</si>
  <si>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</si>
  <si>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</si>
  <si>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</si>
  <si>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</si>
  <si>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</si>
  <si>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</si>
  <si>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</si>
  <si>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</si>
  <si>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</si>
  <si>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</si>
  <si>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</si>
  <si>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</si>
  <si>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</si>
  <si>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</si>
  <si>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</si>
  <si>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</si>
  <si>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</si>
  <si>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</si>
  <si>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</si>
  <si>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</si>
  <si>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</si>
  <si>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</si>
  <si>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</si>
  <si>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</si>
  <si>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</si>
  <si>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</si>
  <si>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</si>
  <si>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</si>
  <si>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</si>
  <si>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</si>
  <si>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</si>
  <si>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</si>
  <si>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</si>
  <si>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</si>
  <si>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</si>
  <si>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</si>
  <si>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</si>
  <si>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</si>
  <si>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</si>
  <si>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</si>
  <si>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</si>
  <si>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</si>
  <si>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</si>
  <si>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</si>
  <si>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</si>
  <si>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</si>
  <si>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</si>
  <si>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</si>
  <si>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</si>
  <si>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</si>
  <si>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</si>
  <si>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</si>
  <si>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</si>
  <si>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</si>
  <si>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</si>
  <si>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</si>
  <si>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</si>
  <si>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</si>
  <si>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</si>
  <si>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</si>
  <si>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</si>
  <si>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</si>
  <si>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</si>
  <si>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</si>
  <si>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</si>
  <si>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</si>
  <si>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</si>
  <si>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</si>
  <si>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</si>
  <si>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</si>
  <si>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</si>
  <si>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</si>
  <si>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</si>
  <si>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</si>
  <si>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</si>
  <si>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</si>
  <si>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</si>
  <si>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</si>
  <si>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</si>
  <si>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</si>
  <si>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</si>
  <si>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</si>
  <si>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</si>
  <si>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</si>
  <si>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</si>
  <si>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</si>
  <si>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</si>
  <si>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</si>
  <si>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</si>
  <si>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</si>
  <si>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</si>
  <si>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</si>
  <si>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</si>
  <si>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</si>
  <si>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</si>
  <si>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</si>
  <si>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</si>
  <si>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</si>
  <si>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</si>
  <si>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</si>
  <si>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</si>
  <si>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</si>
  <si>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</si>
  <si>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</si>
  <si>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</si>
  <si>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</si>
  <si>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</si>
  <si>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</si>
  <si>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</si>
  <si>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</si>
  <si>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</si>
  <si>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</si>
  <si>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</si>
  <si>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</si>
  <si>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</si>
  <si>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</si>
  <si>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</si>
  <si>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</si>
  <si>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</si>
  <si>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</si>
  <si>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</si>
  <si>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</si>
  <si>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</si>
  <si>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</si>
  <si>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</si>
  <si>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</si>
  <si>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</si>
  <si>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</si>
  <si>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</si>
  <si>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</si>
  <si>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</si>
  <si>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</si>
  <si>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</si>
  <si>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</si>
  <si>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</si>
  <si>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</si>
  <si>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</si>
  <si>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</si>
  <si>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</si>
  <si>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</si>
  <si>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</si>
  <si>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</si>
  <si>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</si>
  <si>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</si>
  <si>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</si>
  <si>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</si>
  <si>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</si>
  <si>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</si>
  <si>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</si>
  <si>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</si>
  <si>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</si>
  <si>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</si>
  <si>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</si>
  <si>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</si>
  <si>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</si>
  <si>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</si>
  <si>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</si>
  <si>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</si>
  <si>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</si>
  <si>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</si>
  <si>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</si>
  <si>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</si>
  <si>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</si>
  <si>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</si>
  <si>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</si>
  <si>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</si>
  <si>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</si>
  <si>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</si>
  <si>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</si>
  <si>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</si>
  <si>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</si>
  <si>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</si>
  <si>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</si>
  <si>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</si>
  <si>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</si>
  <si>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</si>
  <si>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</si>
  <si>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</si>
  <si>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</si>
  <si>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</si>
  <si>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</si>
  <si>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</si>
  <si>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</si>
  <si>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</si>
  <si>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</si>
  <si>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</si>
  <si>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</si>
  <si>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</si>
  <si>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</si>
  <si>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</si>
  <si>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</si>
  <si>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</si>
  <si>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</si>
  <si>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</si>
  <si>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</si>
  <si>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</si>
  <si>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</si>
  <si>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</si>
  <si>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</si>
  <si>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</si>
  <si>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</si>
  <si>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</si>
  <si>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</si>
  <si>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</si>
  <si>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</si>
  <si>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</si>
  <si>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</si>
  <si>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</si>
  <si>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</si>
  <si>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</si>
  <si>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</si>
  <si>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</si>
  <si>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</si>
  <si>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</si>
  <si>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</si>
  <si>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</si>
  <si>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</si>
  <si>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</si>
  <si>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</si>
  <si>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</si>
  <si>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</si>
  <si>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</si>
  <si>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</si>
  <si>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</si>
  <si>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</si>
  <si>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</si>
  <si>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</si>
  <si>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</si>
  <si>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</si>
  <si>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</si>
  <si>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</si>
  <si>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</si>
  <si>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</si>
  <si>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</si>
  <si>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</si>
  <si>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</si>
  <si>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</si>
  <si>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</si>
  <si>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</si>
  <si>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</si>
  <si>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</si>
  <si>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</si>
  <si>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</si>
  <si>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</si>
  <si>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</si>
  <si>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</si>
  <si>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</si>
  <si>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</si>
  <si>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</si>
  <si>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</si>
  <si>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</si>
  <si>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</si>
  <si>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</si>
  <si>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</si>
  <si>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</si>
  <si>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</si>
  <si>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</si>
  <si>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</si>
  <si>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</si>
  <si>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</si>
  <si>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</si>
  <si>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</si>
  <si>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</si>
  <si>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</si>
  <si>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</si>
  <si>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</si>
  <si>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</si>
  <si>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</si>
  <si>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</si>
  <si>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</si>
  <si>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</si>
  <si>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</si>
  <si>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</si>
  <si>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</si>
  <si>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</si>
  <si>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</si>
  <si>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</si>
  <si>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</si>
  <si>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</si>
  <si>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</si>
  <si>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</si>
  <si>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</si>
  <si>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</si>
  <si>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</si>
  <si>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</si>
  <si>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</si>
  <si>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</si>
  <si>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</si>
  <si>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</si>
  <si>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</si>
  <si>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</si>
  <si>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</si>
  <si>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</si>
  <si>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</si>
  <si>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</si>
  <si>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</si>
  <si>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</si>
  <si>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</si>
  <si>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</si>
  <si>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</si>
  <si>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</si>
  <si>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</si>
  <si>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</si>
  <si>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</si>
  <si>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</si>
  <si>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</si>
  <si>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</si>
  <si>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</si>
  <si>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</si>
  <si>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</si>
  <si>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</si>
  <si>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</si>
  <si>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</si>
  <si>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</si>
  <si>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</si>
  <si>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</si>
  <si>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</si>
  <si>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</si>
  <si>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</si>
  <si>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</si>
  <si>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</si>
  <si>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</si>
  <si>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</si>
  <si>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</si>
  <si>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</si>
  <si>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</si>
  <si>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</si>
  <si>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</si>
  <si>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</si>
  <si>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</si>
  <si>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</si>
  <si>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</si>
  <si>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</si>
  <si>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</si>
  <si>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</si>
  <si>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</si>
  <si>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</si>
  <si>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</si>
  <si>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</si>
  <si>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</si>
  <si>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</si>
  <si>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</si>
  <si>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</si>
  <si>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</si>
  <si>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</si>
  <si>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</si>
  <si>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</si>
  <si>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</si>
  <si>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</si>
  <si>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</si>
  <si>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</si>
  <si>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</si>
  <si>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</si>
  <si>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</si>
  <si>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</si>
  <si>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</si>
  <si>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</si>
  <si>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</si>
  <si>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</si>
  <si>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</si>
  <si>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</si>
  <si>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</si>
  <si>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</si>
  <si>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</si>
  <si>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</si>
  <si>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</si>
  <si>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</si>
  <si>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</si>
  <si>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</si>
  <si>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</si>
  <si>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</si>
  <si>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</si>
  <si>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</si>
  <si>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</si>
  <si>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</si>
  <si>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</si>
  <si>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</si>
  <si>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</si>
  <si>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</si>
  <si>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</si>
  <si>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</si>
  <si>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</si>
  <si>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</si>
  <si>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</si>
  <si>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</si>
  <si>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</si>
  <si>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</si>
  <si>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</si>
  <si>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</si>
  <si>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</si>
  <si>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</si>
  <si>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</si>
  <si>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</si>
  <si>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</si>
  <si>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</si>
  <si>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</si>
  <si>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</si>
  <si>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</si>
  <si>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</si>
  <si>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</si>
  <si>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</si>
  <si>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</si>
  <si>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</si>
  <si>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</si>
  <si>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</si>
  <si>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</si>
  <si>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</si>
  <si>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</si>
  <si>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</si>
  <si>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</si>
  <si>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</si>
  <si>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</si>
  <si>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</si>
  <si>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</si>
  <si>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</si>
  <si>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</si>
  <si>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</si>
  <si>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</si>
  <si>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</si>
  <si>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</si>
  <si>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</si>
  <si>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</si>
  <si>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</si>
  <si>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</si>
  <si>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</si>
  <si>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</si>
  <si>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</si>
  <si>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</si>
  <si>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</si>
  <si>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</si>
  <si>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</si>
  <si>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</si>
  <si>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</si>
  <si>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</si>
  <si>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</si>
  <si>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</si>
  <si>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</si>
  <si>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</si>
  <si>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</si>
  <si>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</si>
  <si>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</si>
  <si>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</si>
  <si>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</si>
  <si>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</si>
  <si>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</si>
  <si>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</si>
  <si>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</si>
  <si>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</si>
  <si>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</si>
  <si>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</si>
  <si>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</si>
  <si>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</si>
  <si>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</si>
  <si>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</si>
  <si>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</si>
  <si>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</si>
  <si>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</si>
  <si>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</si>
  <si>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</si>
  <si>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</si>
  <si>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</si>
  <si>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</si>
  <si>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</si>
  <si>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</si>
  <si>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</si>
  <si>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</si>
  <si>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</si>
  <si>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</si>
  <si>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</si>
  <si>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</si>
  <si>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</si>
  <si>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</si>
  <si>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</si>
  <si>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</si>
  <si>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</si>
  <si>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</si>
  <si>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</si>
  <si>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</si>
  <si>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</si>
  <si>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</si>
  <si>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</si>
  <si>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</si>
  <si>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</si>
  <si>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</si>
  <si>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</si>
  <si>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</si>
  <si>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</si>
  <si>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</si>
  <si>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</si>
  <si>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</si>
  <si>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</si>
  <si>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</si>
  <si>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</si>
  <si>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</si>
  <si>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</si>
  <si>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</si>
  <si>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</si>
  <si>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</si>
  <si>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</si>
  <si>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</si>
  <si>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</si>
  <si>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</si>
  <si>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</si>
  <si>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</si>
  <si>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</si>
  <si>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</si>
  <si>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</si>
  <si>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</si>
  <si>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</si>
  <si>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</si>
  <si>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</si>
  <si>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</si>
  <si>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</si>
  <si>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</si>
  <si>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</si>
  <si>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</si>
  <si>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</si>
  <si>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</si>
  <si>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</si>
  <si>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</si>
  <si>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</si>
  <si>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</si>
  <si>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</si>
  <si>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</si>
  <si>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</si>
  <si>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</si>
  <si>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</si>
  <si>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</si>
  <si>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</si>
  <si>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</si>
  <si>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</si>
  <si>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</si>
  <si>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</si>
  <si>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</si>
  <si>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</si>
  <si>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</si>
  <si>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</si>
  <si>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</si>
  <si>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</si>
  <si>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</si>
  <si>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</si>
  <si>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</si>
  <si>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</si>
  <si>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</si>
  <si>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</si>
  <si>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</si>
  <si>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</si>
  <si>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</si>
  <si>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</si>
  <si>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</si>
  <si>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</si>
  <si>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</si>
  <si>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</si>
  <si>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</si>
  <si>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</si>
  <si>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</si>
  <si>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</si>
  <si>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</si>
  <si>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</si>
  <si>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</si>
  <si>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</si>
  <si>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</si>
  <si>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</si>
  <si>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</si>
  <si>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</si>
  <si>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</si>
  <si>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</si>
  <si>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</si>
  <si>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</si>
  <si>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</si>
  <si>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</si>
  <si>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</si>
  <si>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</si>
  <si>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</si>
  <si>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</si>
  <si>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</si>
  <si>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</si>
  <si>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</si>
  <si>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</si>
  <si>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</si>
  <si>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</si>
  <si>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</si>
  <si>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</si>
  <si>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</si>
  <si>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</si>
  <si>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</si>
  <si>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</si>
  <si>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</si>
  <si>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</si>
  <si>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</si>
  <si>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</si>
  <si>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</si>
  <si>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</si>
  <si>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</si>
  <si>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</si>
  <si>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</si>
  <si>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</si>
  <si>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</si>
  <si>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</si>
  <si>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</si>
  <si>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</si>
  <si>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</si>
  <si>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</si>
  <si>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</si>
  <si>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</si>
  <si>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</si>
  <si>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</si>
  <si>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</si>
  <si>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</si>
  <si>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</si>
  <si>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</si>
  <si>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</si>
  <si>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</si>
  <si>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</si>
  <si>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</si>
  <si>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</si>
  <si>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</si>
  <si>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</si>
  <si>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</si>
  <si>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</si>
  <si>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</si>
  <si>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</si>
  <si>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</si>
  <si>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</si>
  <si>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</si>
  <si>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</si>
  <si>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</si>
  <si>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</si>
  <si>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</si>
  <si>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</si>
  <si>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</si>
  <si>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</si>
  <si>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</si>
  <si>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</si>
  <si>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</si>
  <si>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</si>
  <si>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</si>
  <si>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</si>
  <si>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</si>
  <si>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</si>
  <si>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</si>
  <si>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</si>
  <si>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</si>
  <si>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</si>
  <si>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</si>
  <si>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</si>
  <si>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</si>
  <si>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</si>
  <si>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</si>
  <si>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</si>
  <si>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</si>
  <si>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</si>
  <si>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</si>
  <si>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</si>
  <si>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</si>
  <si>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</si>
  <si>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</si>
  <si>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</si>
  <si>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</si>
  <si>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</si>
  <si>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</si>
  <si>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</si>
  <si>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</si>
  <si>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</si>
  <si>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</si>
  <si>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</si>
  <si>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</si>
  <si>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</si>
  <si>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</si>
  <si>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</si>
  <si>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</si>
  <si>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</si>
  <si>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</si>
  <si>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</si>
  <si>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</si>
  <si>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</si>
  <si>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</si>
  <si>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</si>
  <si>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</si>
  <si>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</si>
  <si>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</si>
  <si>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</si>
  <si>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</si>
  <si>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</si>
  <si>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</si>
  <si>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</si>
  <si>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</si>
  <si>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</si>
  <si>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</si>
  <si>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</si>
  <si>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</si>
  <si>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</si>
  <si>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</si>
  <si>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</si>
  <si>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</si>
  <si>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</si>
  <si>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</si>
  <si>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</si>
  <si>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</si>
  <si>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</si>
  <si>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</si>
  <si>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</si>
  <si>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</si>
  <si>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</si>
  <si>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</si>
  <si>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</si>
  <si>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</si>
  <si>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</si>
  <si>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</si>
  <si>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</si>
  <si>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</si>
  <si>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</si>
  <si>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</si>
  <si>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</si>
  <si>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</si>
  <si>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</si>
  <si>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</si>
  <si>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</si>
  <si>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</si>
  <si>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</si>
  <si>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</si>
  <si>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</si>
  <si>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</si>
  <si>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</si>
  <si>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</si>
  <si>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</si>
  <si>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</si>
  <si>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</si>
  <si>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</si>
  <si>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</si>
  <si>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</si>
  <si>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</si>
  <si>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</si>
  <si>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</si>
  <si>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</si>
  <si>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</si>
  <si>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</si>
  <si>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</si>
  <si>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</si>
  <si>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</si>
  <si>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</si>
  <si>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</si>
  <si>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</si>
  <si>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</si>
  <si>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</si>
  <si>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</si>
  <si>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</si>
  <si>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</si>
  <si>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</si>
  <si>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</si>
  <si>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</si>
  <si>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</si>
  <si>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</si>
  <si>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</si>
  <si>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</si>
  <si>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</si>
  <si>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</si>
  <si>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</si>
  <si>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</si>
  <si>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</si>
  <si>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</si>
  <si>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</si>
  <si>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</si>
  <si>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</si>
  <si>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</si>
  <si>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</si>
  <si>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</si>
  <si>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</si>
  <si>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</si>
  <si>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</si>
  <si>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</si>
  <si>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</si>
  <si>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</si>
  <si>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</si>
  <si>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</si>
  <si>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</si>
  <si>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</si>
  <si>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</si>
  <si>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</si>
  <si>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</si>
  <si>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</si>
  <si>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</si>
  <si>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</si>
  <si>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</si>
  <si>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</si>
  <si>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</si>
  <si>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</si>
  <si>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</si>
  <si>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</si>
  <si>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</si>
  <si>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</si>
  <si>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</si>
  <si>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</si>
  <si>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</si>
  <si>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</si>
  <si>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</si>
  <si>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</si>
  <si>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</si>
  <si>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</si>
  <si>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</si>
  <si>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</si>
  <si>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</si>
  <si>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</si>
  <si>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</si>
  <si>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</si>
  <si>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</si>
  <si>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</si>
  <si>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</si>
  <si>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</si>
  <si>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</si>
  <si>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</si>
  <si>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</si>
  <si>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</si>
  <si>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</si>
  <si>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</si>
  <si>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</si>
  <si>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</si>
  <si>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</si>
  <si>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</si>
  <si>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</si>
  <si>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</si>
  <si>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</si>
  <si>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</si>
  <si>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</si>
  <si>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</si>
  <si>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</si>
  <si>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</si>
  <si>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</si>
  <si>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</si>
  <si>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</si>
  <si>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</si>
  <si>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</si>
  <si>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</si>
  <si>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</si>
  <si>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</si>
  <si>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</si>
  <si>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</si>
  <si>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</si>
  <si>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</si>
  <si>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</si>
  <si>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</si>
  <si>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</si>
  <si>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</si>
  <si>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</si>
  <si>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</si>
  <si>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</si>
  <si>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</si>
  <si>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</si>
  <si>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</si>
  <si>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</si>
  <si>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</si>
  <si>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</si>
  <si>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</si>
  <si>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</si>
  <si>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</si>
  <si>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</si>
  <si>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</si>
  <si>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</si>
  <si>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</si>
  <si>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</si>
  <si>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</si>
  <si>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</si>
  <si>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</si>
  <si>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</si>
  <si>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</si>
  <si>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</si>
  <si>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</si>
  <si>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</si>
  <si>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</si>
  <si>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</si>
  <si>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</si>
  <si>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</si>
  <si>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</si>
  <si>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</si>
  <si>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</si>
  <si>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</si>
  <si>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</si>
  <si>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</si>
  <si>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</si>
  <si>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</si>
  <si>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</si>
  <si>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</si>
  <si>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</si>
  <si>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</si>
  <si>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</si>
  <si>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</si>
  <si>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</si>
  <si>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</si>
  <si>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</si>
  <si>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</si>
  <si>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</si>
  <si>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</si>
  <si>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</si>
  <si>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</si>
  <si>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</si>
  <si>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</si>
  <si>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</si>
  <si>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</si>
  <si>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</si>
  <si>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</si>
  <si>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</si>
  <si>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</si>
  <si>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</si>
  <si>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</si>
  <si>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</si>
  <si>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</si>
  <si>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</si>
  <si>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</si>
  <si>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</si>
  <si>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</si>
  <si>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</si>
  <si>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</si>
  <si>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</si>
  <si>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</si>
  <si>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</si>
  <si>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</si>
  <si>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</si>
  <si>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</si>
  <si>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</si>
  <si>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</si>
  <si>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</si>
  <si>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</si>
  <si>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</si>
  <si>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</si>
  <si>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</si>
  <si>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</si>
  <si>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</si>
  <si>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</si>
  <si>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</si>
  <si>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</si>
  <si>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</si>
  <si>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</si>
  <si>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</si>
  <si>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</si>
  <si>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</si>
  <si>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</si>
  <si>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</si>
  <si>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</si>
  <si>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</si>
  <si>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</si>
  <si>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</si>
  <si>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</si>
  <si>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</si>
  <si>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</si>
  <si>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</si>
  <si>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</si>
  <si>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</si>
  <si>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</si>
  <si>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</si>
  <si>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</si>
  <si>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</si>
  <si>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</si>
  <si>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</si>
  <si>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</si>
  <si>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</si>
  <si>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</si>
  <si>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</si>
  <si>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</si>
  <si>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</si>
  <si>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</si>
  <si>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</si>
  <si>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</si>
  <si>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</si>
  <si>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</si>
  <si>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</si>
  <si>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</si>
  <si>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</si>
  <si>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</si>
  <si>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</si>
  <si>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</si>
  <si>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</si>
  <si>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</si>
  <si>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</si>
  <si>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</si>
  <si>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</si>
  <si>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</si>
  <si>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</si>
  <si>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</si>
  <si>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</si>
  <si>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</si>
  <si>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</si>
  <si>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</si>
  <si>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</si>
  <si>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</si>
  <si>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</si>
  <si>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</si>
  <si>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</si>
  <si>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</si>
  <si>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</si>
  <si>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</si>
  <si>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</si>
  <si>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</si>
  <si>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</si>
  <si>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</si>
  <si>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</si>
  <si>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</si>
  <si>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</si>
  <si>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</si>
  <si>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</si>
  <si>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</si>
  <si>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</si>
  <si>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</si>
  <si>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</si>
  <si>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</si>
  <si>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</si>
  <si>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</si>
  <si>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</si>
  <si>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</si>
  <si>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</si>
  <si>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</si>
  <si>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</si>
  <si>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</si>
  <si>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</si>
  <si>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</si>
  <si>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</si>
  <si>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</si>
  <si>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</si>
  <si>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</si>
  <si>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</si>
  <si>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</si>
  <si>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</si>
  <si>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</si>
  <si>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</si>
  <si>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</si>
  <si>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</si>
  <si>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</si>
  <si>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</si>
  <si>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</si>
  <si>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</si>
  <si>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</si>
  <si>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</si>
  <si>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</si>
  <si>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</si>
  <si>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</si>
  <si>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</si>
  <si>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</si>
  <si>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</si>
  <si>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</si>
  <si>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</si>
  <si>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</si>
  <si>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</si>
  <si>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</si>
  <si>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</si>
  <si>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</si>
  <si>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</si>
  <si>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</si>
  <si>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</si>
  <si>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</si>
  <si>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</si>
  <si>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</si>
  <si>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</si>
  <si>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</si>
  <si>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</si>
  <si>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</si>
  <si>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</si>
  <si>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</si>
  <si>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</si>
  <si>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</si>
  <si>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</si>
  <si>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</si>
  <si>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</si>
  <si>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</si>
  <si>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</si>
  <si>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</si>
  <si>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</si>
  <si>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</si>
  <si>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</si>
  <si>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</si>
  <si>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</si>
  <si>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</si>
  <si>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</si>
  <si>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</si>
  <si>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</si>
  <si>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</si>
  <si>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</si>
  <si>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</si>
  <si>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</si>
  <si>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</si>
  <si>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</si>
  <si>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</si>
  <si>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</si>
  <si>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</si>
  <si>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</si>
  <si>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</si>
  <si>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</si>
  <si>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</si>
  <si>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</si>
  <si>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</si>
  <si>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</si>
  <si>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</si>
  <si>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</si>
  <si>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</si>
  <si>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</si>
  <si>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</si>
  <si>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</si>
  <si>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</si>
  <si>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</si>
  <si>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</si>
  <si>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</si>
  <si>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</si>
  <si>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</si>
  <si>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</si>
  <si>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</si>
  <si>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</si>
  <si>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</si>
  <si>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</si>
  <si>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</si>
  <si>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</si>
  <si>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</si>
  <si>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</si>
  <si>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</si>
  <si>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</si>
  <si>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</si>
  <si>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</si>
  <si>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</si>
  <si>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</si>
  <si>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</si>
  <si>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</si>
  <si>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</si>
  <si>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</si>
  <si>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</si>
  <si>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</si>
  <si>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</si>
  <si>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</si>
  <si>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</si>
  <si>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</si>
  <si>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</si>
  <si>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</si>
  <si>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</si>
  <si>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</si>
  <si>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</si>
  <si>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</si>
  <si>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</si>
  <si>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</si>
  <si>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</si>
  <si>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</si>
  <si>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</si>
  <si>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</si>
  <si>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</si>
  <si>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</si>
  <si>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</si>
  <si>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</si>
  <si>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</si>
  <si>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</si>
  <si>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</si>
  <si>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</si>
  <si>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</si>
  <si>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</si>
  <si>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</si>
  <si>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</si>
  <si>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</si>
  <si>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</si>
  <si>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</si>
  <si>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</si>
  <si>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</si>
  <si>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</si>
  <si>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</si>
  <si>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</si>
  <si>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</si>
  <si>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</si>
  <si>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</si>
  <si>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</si>
  <si>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</si>
  <si>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</si>
  <si>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</si>
  <si>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</si>
  <si>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</si>
  <si>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</si>
  <si>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</si>
  <si>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</si>
  <si>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</si>
  <si>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</si>
  <si>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</si>
  <si>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</si>
  <si>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</si>
  <si>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</si>
  <si>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</si>
  <si>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</si>
  <si>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</si>
  <si>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</si>
  <si>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</si>
  <si>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</si>
  <si>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</si>
  <si>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</si>
  <si>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</si>
  <si>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</si>
  <si>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</si>
  <si>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</si>
  <si>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</si>
  <si>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</si>
  <si>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</si>
  <si>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</si>
  <si>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</si>
  <si>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</si>
  <si>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</si>
  <si>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</si>
  <si>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</si>
  <si>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</si>
  <si>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</si>
  <si>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</si>
  <si>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</si>
  <si>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</si>
  <si>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</si>
  <si>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</si>
  <si>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</si>
  <si>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</si>
  <si>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</si>
  <si>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</si>
  <si>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</si>
  <si>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</si>
  <si>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</si>
  <si>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</si>
  <si>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</si>
  <si>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</si>
  <si>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</si>
  <si>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</si>
  <si>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</si>
  <si>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</si>
  <si>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</si>
  <si>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</si>
  <si>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</si>
  <si>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</si>
  <si>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</si>
  <si>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</si>
  <si>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</si>
  <si>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</si>
  <si>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</si>
  <si>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</si>
  <si>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</si>
  <si>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</si>
  <si>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</si>
  <si>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</si>
  <si>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</si>
  <si>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</si>
  <si>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</si>
  <si>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</si>
  <si>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</si>
  <si>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</si>
  <si>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</si>
  <si>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</si>
  <si>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</si>
  <si>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</si>
  <si>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</si>
  <si>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</si>
  <si>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</si>
  <si>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</si>
  <si>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</si>
  <si>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</si>
  <si>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</si>
  <si>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</si>
  <si>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</si>
  <si>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</si>
  <si>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</si>
  <si>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</si>
  <si>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</si>
  <si>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</si>
  <si>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</si>
  <si>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</si>
  <si>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</si>
  <si>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</si>
  <si>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</si>
  <si>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</si>
  <si>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</si>
  <si>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</si>
  <si>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</si>
  <si>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</si>
  <si>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</si>
  <si>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</si>
  <si>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</si>
  <si>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</si>
  <si>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</si>
  <si>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</si>
  <si>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</si>
  <si>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</si>
  <si>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</si>
  <si>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</si>
  <si>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</si>
  <si>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</si>
  <si>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</si>
  <si>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</si>
  <si>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</si>
  <si>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</si>
  <si>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</si>
  <si>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</si>
  <si>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</si>
  <si>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</si>
  <si>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</si>
  <si>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</si>
  <si>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</si>
  <si>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</si>
  <si>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</si>
  <si>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</si>
  <si>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</si>
  <si>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</si>
  <si>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</si>
  <si>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</si>
  <si>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</si>
  <si>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</si>
  <si>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</si>
  <si>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</si>
  <si>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</si>
  <si>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</si>
  <si>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</si>
  <si>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</si>
  <si>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</si>
  <si>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</si>
  <si>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</si>
  <si>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</si>
  <si>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</si>
  <si>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</si>
  <si>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</si>
  <si>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</si>
  <si>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</si>
  <si>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</si>
  <si>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</si>
  <si>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</si>
  <si>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</si>
  <si>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</si>
  <si>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</si>
  <si>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</si>
  <si>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</si>
  <si>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</si>
  <si>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</si>
  <si>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</si>
  <si>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</si>
  <si>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</si>
  <si>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</si>
  <si>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</si>
  <si>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</si>
  <si>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</si>
  <si>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</si>
  <si>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</si>
  <si>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</si>
  <si>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</si>
  <si>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</si>
  <si>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</si>
  <si>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</si>
  <si>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</si>
  <si>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</si>
  <si>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</si>
  <si>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</si>
  <si>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</si>
  <si>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</si>
  <si>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</si>
  <si>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</si>
  <si>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</si>
  <si>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</si>
  <si>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</si>
  <si>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</si>
  <si>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</si>
  <si>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</si>
  <si>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</si>
  <si>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</si>
  <si>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</si>
  <si>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</si>
  <si>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</si>
  <si>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</si>
  <si>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</si>
  <si>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</si>
  <si>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</si>
  <si>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</si>
  <si>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</si>
  <si>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</si>
  <si>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</si>
  <si>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</si>
  <si>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</si>
  <si>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</si>
  <si>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</si>
  <si>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</si>
  <si>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</si>
  <si>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</si>
  <si>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</si>
  <si>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</si>
  <si>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</si>
  <si>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</si>
  <si>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</si>
  <si>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</si>
  <si>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</si>
  <si>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</si>
  <si>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</si>
  <si>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</si>
  <si>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</si>
  <si>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</si>
  <si>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</si>
  <si>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</si>
  <si>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</si>
  <si>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</si>
  <si>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</si>
  <si>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</si>
  <si>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</si>
  <si>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</si>
  <si>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</si>
  <si>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</si>
  <si>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</si>
  <si>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</si>
  <si>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</si>
  <si>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</si>
  <si>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</si>
  <si>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</si>
  <si>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</si>
  <si>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</si>
  <si>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</si>
  <si>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</si>
  <si>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</si>
  <si>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</si>
  <si>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</si>
  <si>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</si>
  <si>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</si>
  <si>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</si>
  <si>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</si>
  <si>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</si>
  <si>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</si>
  <si>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</si>
  <si>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</si>
  <si>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</si>
  <si>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</si>
  <si>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</si>
  <si>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</si>
  <si>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</si>
  <si>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</si>
  <si>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</si>
  <si>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</si>
  <si>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</si>
  <si>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</si>
  <si>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</si>
  <si>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</si>
  <si>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</si>
  <si>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</si>
  <si>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</si>
  <si>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</si>
  <si>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</si>
  <si>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</si>
  <si>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</si>
  <si>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</si>
  <si>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</si>
  <si>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</si>
  <si>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</si>
  <si>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</si>
  <si>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</si>
  <si>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</si>
  <si>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</si>
  <si>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</si>
  <si>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</si>
  <si>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</si>
  <si>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</si>
  <si>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</si>
  <si>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</si>
  <si>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</si>
  <si>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</si>
  <si>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</si>
  <si>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</si>
  <si>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</si>
  <si>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</si>
  <si>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</si>
  <si>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</si>
  <si>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</si>
  <si>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</si>
  <si>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</si>
  <si>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</si>
  <si>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</si>
  <si>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</si>
  <si>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</si>
  <si>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</si>
  <si>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</si>
  <si>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</si>
  <si>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</si>
  <si>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</si>
  <si>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</si>
  <si>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</si>
  <si>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</si>
  <si>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</si>
  <si>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</si>
  <si>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</si>
  <si>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</si>
  <si>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</si>
  <si>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</si>
  <si>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</si>
  <si>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</si>
  <si>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</si>
  <si>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</si>
  <si>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</si>
  <si>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</si>
  <si>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</si>
  <si>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</si>
  <si>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</si>
  <si>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</si>
  <si>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</si>
  <si>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</si>
  <si>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</si>
  <si>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</si>
  <si>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</si>
  <si>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</si>
  <si>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</si>
  <si>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</si>
  <si>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</si>
  <si>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</si>
  <si>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</si>
  <si>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</si>
  <si>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</si>
  <si>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</si>
  <si>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</si>
  <si>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</si>
  <si>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</si>
  <si>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</si>
  <si>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</si>
  <si>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</si>
  <si>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</si>
  <si>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</si>
  <si>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</si>
  <si>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</si>
  <si>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</si>
  <si>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</si>
  <si>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</si>
  <si>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</si>
  <si>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</si>
  <si>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</si>
  <si>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</si>
  <si>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</si>
  <si>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</si>
  <si>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</si>
  <si>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</si>
  <si>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</si>
  <si>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</si>
  <si>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</si>
  <si>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</si>
  <si>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</si>
  <si>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</si>
  <si>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</si>
  <si>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</si>
  <si>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</si>
  <si>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</si>
  <si>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</si>
  <si>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</si>
  <si>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</si>
  <si>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</si>
  <si>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</si>
  <si>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</si>
  <si>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</si>
  <si>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</si>
  <si>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</si>
  <si>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</si>
  <si>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</si>
  <si>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</si>
  <si>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</si>
  <si>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</si>
  <si>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</si>
  <si>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</si>
  <si>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</si>
  <si>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</si>
  <si>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</si>
  <si>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</si>
  <si>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</si>
  <si>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</si>
  <si>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</si>
  <si>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</si>
  <si>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</si>
  <si>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</si>
  <si>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</si>
  <si>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</si>
  <si>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</si>
  <si>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</si>
  <si>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</si>
  <si>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</si>
  <si>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</si>
  <si>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</si>
  <si>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</si>
  <si>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</si>
  <si>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</si>
  <si>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</si>
  <si>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</si>
  <si>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</si>
  <si>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</si>
  <si>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</si>
  <si>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</si>
  <si>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</si>
  <si>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</si>
  <si>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</si>
  <si>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</si>
  <si>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</si>
  <si>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</si>
  <si>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</si>
  <si>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</si>
  <si>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</si>
  <si>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</si>
  <si>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</si>
  <si>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</si>
  <si>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</si>
  <si>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</si>
  <si>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</si>
  <si>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</si>
  <si>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</si>
  <si>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</si>
  <si>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</si>
  <si>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</si>
  <si>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</si>
  <si>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</si>
  <si>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</si>
  <si>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</si>
  <si>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</si>
  <si>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</si>
  <si>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</si>
  <si>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</si>
  <si>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</si>
  <si>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</si>
  <si>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</si>
  <si>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</si>
  <si>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</si>
  <si>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</si>
  <si>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</si>
  <si>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</si>
  <si>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</si>
  <si>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</si>
  <si>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</si>
  <si>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</si>
  <si>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</si>
  <si>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</si>
  <si>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</si>
  <si>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</si>
  <si>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</si>
  <si>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</si>
  <si>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</si>
  <si>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</si>
  <si>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</si>
  <si>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</si>
  <si>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</si>
  <si>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</si>
  <si>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</si>
  <si>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</si>
  <si>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</si>
  <si>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</si>
  <si>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</si>
  <si>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</si>
  <si>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</si>
  <si>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</si>
  <si>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</si>
  <si>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</si>
  <si>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</si>
  <si>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</si>
  <si>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</si>
  <si>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</si>
  <si>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</si>
  <si>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</si>
  <si>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</si>
  <si>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</si>
  <si>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</si>
  <si>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</si>
  <si>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</si>
  <si>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</si>
  <si>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</si>
  <si>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</si>
  <si>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</si>
  <si>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</si>
  <si>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</si>
  <si>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</si>
  <si>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</si>
  <si>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</si>
  <si>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</si>
  <si>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</si>
  <si>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</si>
  <si>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</si>
  <si>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</si>
  <si>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</si>
  <si>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</si>
  <si>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</si>
  <si>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</si>
  <si>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</si>
  <si>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</si>
  <si>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</si>
  <si>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</si>
  <si>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</si>
  <si>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</si>
  <si>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</si>
  <si>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</si>
  <si>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</si>
  <si>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</si>
  <si>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</si>
  <si>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</si>
  <si>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</si>
  <si>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</si>
  <si>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</si>
  <si>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</si>
  <si>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</si>
  <si>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</si>
  <si>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</si>
  <si>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</si>
  <si>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</si>
  <si>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</si>
  <si>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</si>
  <si>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</si>
  <si>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</si>
  <si>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</si>
  <si>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</si>
  <si>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</si>
  <si>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</si>
  <si>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</si>
  <si>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</si>
  <si>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</si>
  <si>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</si>
  <si>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</si>
  <si>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</si>
  <si>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</si>
  <si>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</si>
  <si>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</si>
  <si>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</si>
  <si>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</si>
  <si>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</si>
  <si>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</si>
  <si>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</si>
  <si>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</si>
  <si>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</si>
  <si>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</si>
  <si>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</si>
  <si>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</si>
  <si>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</si>
  <si>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</si>
  <si>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</si>
  <si>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</si>
  <si>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</si>
  <si>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</si>
  <si>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</si>
  <si>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</si>
  <si>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</si>
  <si>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</si>
  <si>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</si>
  <si>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</si>
  <si>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</si>
  <si>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</si>
  <si>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</si>
  <si>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</si>
  <si>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</si>
  <si>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</si>
  <si>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</si>
  <si>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</si>
  <si>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</si>
  <si>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</si>
  <si>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</si>
  <si>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</si>
  <si>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</si>
  <si>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</si>
  <si>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</si>
  <si>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</si>
  <si>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</si>
  <si>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</si>
  <si>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</si>
  <si>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</si>
  <si>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</si>
  <si>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</si>
  <si>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</si>
  <si>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</si>
  <si>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</si>
  <si>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</si>
  <si>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</si>
  <si>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</si>
  <si>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</si>
  <si>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</si>
  <si>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</si>
  <si>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</si>
  <si>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</si>
  <si>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</si>
  <si>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</si>
  <si>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</si>
  <si>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</si>
  <si>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</si>
  <si>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</si>
  <si>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</si>
  <si>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</si>
  <si>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</si>
  <si>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</si>
  <si>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</si>
  <si>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</si>
  <si>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</si>
  <si>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</si>
  <si>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</si>
  <si>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</si>
  <si>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</si>
  <si>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</si>
  <si>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</si>
  <si>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</si>
  <si>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</si>
  <si>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</si>
  <si>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</si>
  <si>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</si>
  <si>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</si>
  <si>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</si>
  <si>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</si>
  <si>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</si>
  <si>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</si>
  <si>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</si>
  <si>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</si>
  <si>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</si>
  <si>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</si>
  <si>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</si>
  <si>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</si>
  <si>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</si>
  <si>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</si>
  <si>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</si>
  <si>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</si>
  <si>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</si>
  <si>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</si>
  <si>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</si>
  <si>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</si>
  <si>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</si>
  <si>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</si>
  <si>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</si>
  <si>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</si>
  <si>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</si>
  <si>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</si>
  <si>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</si>
  <si>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</si>
  <si>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</si>
  <si>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</si>
  <si>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</si>
  <si>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</si>
  <si>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</si>
  <si>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</si>
  <si>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</si>
  <si>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</si>
  <si>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</si>
  <si>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</si>
  <si>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</si>
  <si>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</si>
  <si>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</si>
  <si>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</si>
  <si>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</si>
  <si>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</si>
  <si>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</si>
  <si>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</si>
  <si>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</si>
  <si>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</si>
  <si>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</si>
  <si>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</si>
  <si>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</si>
  <si>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</si>
  <si>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</si>
  <si>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</si>
  <si>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</si>
  <si>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</si>
  <si>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</si>
  <si>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</si>
  <si>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</si>
  <si>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</si>
  <si>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</si>
  <si>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</si>
  <si>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</si>
  <si>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</si>
  <si>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</si>
  <si>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</si>
  <si>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</si>
  <si>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</si>
  <si>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</si>
  <si>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</si>
  <si>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</si>
  <si>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</si>
  <si>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</si>
  <si>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</si>
  <si>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</si>
  <si>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</si>
  <si>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</si>
  <si>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</si>
  <si>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</si>
  <si>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</si>
  <si>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</si>
  <si>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</si>
  <si>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</si>
  <si>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</si>
  <si>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</si>
  <si>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</si>
  <si>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</si>
  <si>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</si>
  <si>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</si>
  <si>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</si>
  <si>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</si>
  <si>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</si>
  <si>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</si>
  <si>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</si>
  <si>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</si>
  <si>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</si>
  <si>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</si>
  <si>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</si>
  <si>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</si>
  <si>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</si>
  <si>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</si>
  <si>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</si>
  <si>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</si>
  <si>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</si>
  <si>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</si>
  <si>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</si>
  <si>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</si>
  <si>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</si>
  <si>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</si>
  <si>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</si>
  <si>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</si>
  <si>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</si>
  <si>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</si>
  <si>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</si>
  <si>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</si>
  <si>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</si>
  <si>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</si>
  <si>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</si>
  <si>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</si>
  <si>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</si>
  <si>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</si>
  <si>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</si>
  <si>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</si>
  <si>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</si>
  <si>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</si>
  <si>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</si>
  <si>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</si>
  <si>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</si>
  <si>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</si>
  <si>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</si>
  <si>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</si>
  <si>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</si>
  <si>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</si>
  <si>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</si>
  <si>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</si>
  <si>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</si>
  <si>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</si>
  <si>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</si>
  <si>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</si>
  <si>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</si>
  <si>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</si>
  <si>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</si>
  <si>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</si>
  <si>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</si>
  <si>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</si>
  <si>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</si>
  <si>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</si>
  <si>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</si>
  <si>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</si>
  <si>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</si>
  <si>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</si>
  <si>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</si>
  <si>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</si>
  <si>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</si>
  <si>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</si>
  <si>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</si>
  <si>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</si>
  <si>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</si>
  <si>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</si>
  <si>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</si>
  <si>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</si>
  <si>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</si>
  <si>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</si>
  <si>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</si>
  <si>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</si>
  <si>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</si>
  <si>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</si>
  <si>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</si>
  <si>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</si>
  <si>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</si>
  <si>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</si>
  <si>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</si>
  <si>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</si>
  <si>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</si>
  <si>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</si>
  <si>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</si>
  <si>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</si>
  <si>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</si>
  <si>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</si>
  <si>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</si>
  <si>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</si>
  <si>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</si>
  <si>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</si>
  <si>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</si>
  <si>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</si>
  <si>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</si>
  <si>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</si>
  <si>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</si>
  <si>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</si>
  <si>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</si>
  <si>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</si>
  <si>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</si>
  <si>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</si>
  <si>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</si>
  <si>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</si>
  <si>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</si>
  <si>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</si>
  <si>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</si>
  <si>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</si>
  <si>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</si>
  <si>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</si>
  <si>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</si>
  <si>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</si>
  <si>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</si>
  <si>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</si>
  <si>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</si>
  <si>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</si>
  <si>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</si>
  <si>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</si>
  <si>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</si>
  <si>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</si>
  <si>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</si>
  <si>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</si>
  <si>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</si>
  <si>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</si>
  <si>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</si>
  <si>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</si>
  <si>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</si>
  <si>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</si>
  <si>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</si>
  <si>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</si>
  <si>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</si>
  <si>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</si>
  <si>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</si>
  <si>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</si>
  <si>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</si>
  <si>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</si>
  <si>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</si>
  <si>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</si>
  <si>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</si>
  <si>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</si>
  <si>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</si>
  <si>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</si>
  <si>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</si>
  <si>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</si>
  <si>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</si>
  <si>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</si>
  <si>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</si>
  <si>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</si>
  <si>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</si>
  <si>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</si>
  <si>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</si>
  <si>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</si>
  <si>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</si>
  <si>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</si>
  <si>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</si>
  <si>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</si>
  <si>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</si>
  <si>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</si>
  <si>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</si>
  <si>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</si>
  <si>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</si>
  <si>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</si>
  <si>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</si>
  <si>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</si>
  <si>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</si>
  <si>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</si>
  <si>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</si>
  <si>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</si>
  <si>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</si>
  <si>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</si>
  <si>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</si>
  <si>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</si>
  <si>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</si>
  <si>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</si>
  <si>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</si>
  <si>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</si>
  <si>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</si>
  <si>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</si>
  <si>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</si>
  <si>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</si>
  <si>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</si>
  <si>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</si>
  <si>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</si>
  <si>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</si>
  <si>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</si>
  <si>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</si>
  <si>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</si>
  <si>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</si>
  <si>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</si>
  <si>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</si>
  <si>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</si>
  <si>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</si>
  <si>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</si>
  <si>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</si>
  <si>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</si>
  <si>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</si>
  <si>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</si>
  <si>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</si>
  <si>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</si>
  <si>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</si>
  <si>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</si>
  <si>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</si>
  <si>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</si>
  <si>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</si>
  <si>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</si>
  <si>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</si>
  <si>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</si>
  <si>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</si>
  <si>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</si>
  <si>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</si>
  <si>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</si>
  <si>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</si>
  <si>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</si>
  <si>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</si>
  <si>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</si>
  <si>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</si>
  <si>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</si>
  <si>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</si>
  <si>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</si>
  <si>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</si>
  <si>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</si>
  <si>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</si>
  <si>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</si>
  <si>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</si>
  <si>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</si>
  <si>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</si>
  <si>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</si>
  <si>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</si>
  <si>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</si>
  <si>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</si>
  <si>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</si>
  <si>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</si>
  <si>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</si>
  <si>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</si>
  <si>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</si>
  <si>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</si>
  <si>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</si>
  <si>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</si>
  <si>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</si>
  <si>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</si>
  <si>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</si>
  <si>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</si>
  <si>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</si>
  <si>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</si>
  <si>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</si>
  <si>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</si>
  <si>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</si>
  <si>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</si>
  <si>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</si>
  <si>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</si>
  <si>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</si>
  <si>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</si>
  <si>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</si>
  <si>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</si>
  <si>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</si>
  <si>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</si>
  <si>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</si>
  <si>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</si>
  <si>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</si>
  <si>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</si>
  <si>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</si>
  <si>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</si>
  <si>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</si>
  <si>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</si>
  <si>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</si>
  <si>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</si>
  <si>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</si>
  <si>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</si>
  <si>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</si>
  <si>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</si>
  <si>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</si>
  <si>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</si>
  <si>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</si>
  <si>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</si>
  <si>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</si>
  <si>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</si>
  <si>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</si>
  <si>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</si>
  <si>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</si>
  <si>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</si>
  <si>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</si>
  <si>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</si>
  <si>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</si>
  <si>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</si>
  <si>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</si>
  <si>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</si>
  <si>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</si>
  <si>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</si>
  <si>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</si>
  <si>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</si>
  <si>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</si>
  <si>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</si>
  <si>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</si>
  <si>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</si>
  <si>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</si>
  <si>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</si>
  <si>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</si>
  <si>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</si>
  <si>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</si>
  <si>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</si>
  <si>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</si>
  <si>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</si>
  <si>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</si>
  <si>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</si>
  <si>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</si>
  <si>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</si>
  <si>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</si>
  <si>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</si>
  <si>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</si>
  <si>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</si>
  <si>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</si>
  <si>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</si>
  <si>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</si>
  <si>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</si>
  <si>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</si>
  <si>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</si>
  <si>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</si>
  <si>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</si>
  <si>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</si>
  <si>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</si>
  <si>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</si>
  <si>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</si>
  <si>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</si>
  <si>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</si>
  <si>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</si>
  <si>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</si>
  <si>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</si>
  <si>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</si>
  <si>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</si>
  <si>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</si>
  <si>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</si>
  <si>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</si>
  <si>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</si>
  <si>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</si>
  <si>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</si>
  <si>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</si>
  <si>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</si>
  <si>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</si>
  <si>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</si>
  <si>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</si>
  <si>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</si>
  <si>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</si>
  <si>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</si>
  <si>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</si>
  <si>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</si>
  <si>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</si>
  <si>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</si>
  <si>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</si>
  <si>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</si>
  <si>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</si>
  <si>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</si>
  <si>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</si>
  <si>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</si>
  <si>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</si>
  <si>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</si>
  <si>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</si>
  <si>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</si>
  <si>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</si>
  <si>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</si>
  <si>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</si>
  <si>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</si>
  <si>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</si>
  <si>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</si>
  <si>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</si>
  <si>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</si>
  <si>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</si>
  <si>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</si>
  <si>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</si>
  <si>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</si>
  <si>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</si>
  <si>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</si>
  <si>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</si>
  <si>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</si>
  <si>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</si>
  <si>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</si>
  <si>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</si>
  <si>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</si>
  <si>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</si>
  <si>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</si>
  <si>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</si>
  <si>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</si>
  <si>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</si>
  <si>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</si>
  <si>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</si>
  <si>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</si>
  <si>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</si>
  <si>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</si>
  <si>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</si>
  <si>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</si>
  <si>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</si>
  <si>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</si>
  <si>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</si>
  <si>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</si>
  <si>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</si>
  <si>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</si>
  <si>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</si>
  <si>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</si>
  <si>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</si>
  <si>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</si>
  <si>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</si>
  <si>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</si>
  <si>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</si>
  <si>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</si>
  <si>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</si>
  <si>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</si>
  <si>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</si>
  <si>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</si>
  <si>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</si>
  <si>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</si>
  <si>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</si>
  <si>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</si>
  <si>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</si>
  <si>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</si>
  <si>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</si>
  <si>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</si>
  <si>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</si>
  <si>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</si>
  <si>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</si>
  <si>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</si>
  <si>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</si>
  <si>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</si>
  <si>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</si>
  <si>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</si>
  <si>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</si>
  <si>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</si>
  <si>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</si>
  <si>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</si>
  <si>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</si>
  <si>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</si>
  <si>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</si>
  <si>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</si>
  <si>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</si>
  <si>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</si>
  <si>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</si>
  <si>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</si>
  <si>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</si>
  <si>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</si>
  <si>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</si>
  <si>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</si>
  <si>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</si>
  <si>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</si>
  <si>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</si>
  <si>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</si>
  <si>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</si>
  <si>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</si>
  <si>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</si>
  <si>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</si>
  <si>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</si>
  <si>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</si>
  <si>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</si>
  <si>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</si>
  <si>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</si>
  <si>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</si>
  <si>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</si>
  <si>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</si>
  <si>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</si>
  <si>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</si>
  <si>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</si>
  <si>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</si>
  <si>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</si>
  <si>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</si>
  <si>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</si>
  <si>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</si>
  <si>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</si>
  <si>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</si>
  <si>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</si>
  <si>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</si>
  <si>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</si>
  <si>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</si>
  <si>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</si>
  <si>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</si>
  <si>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</si>
  <si>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</si>
  <si>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</si>
  <si>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</si>
  <si>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</si>
  <si>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</si>
  <si>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</si>
  <si>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</si>
  <si>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</si>
  <si>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</si>
  <si>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</si>
  <si>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</si>
  <si>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</si>
  <si>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</si>
  <si>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</si>
  <si>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</si>
  <si>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</si>
  <si>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</si>
  <si>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</si>
  <si>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</si>
  <si>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</si>
  <si>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</si>
  <si>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</si>
  <si>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</si>
  <si>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</si>
  <si>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</si>
  <si>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</si>
  <si>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</si>
  <si>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</si>
  <si>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</si>
  <si>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</si>
  <si>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</si>
  <si>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</si>
  <si>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</si>
  <si>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</si>
  <si>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</si>
  <si>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</si>
  <si>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</si>
  <si>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</si>
  <si>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</si>
  <si>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</si>
  <si>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</si>
  <si>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</si>
  <si>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</si>
  <si>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</si>
  <si>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</si>
  <si>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</si>
  <si>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</si>
  <si>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</si>
  <si>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</si>
  <si>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</si>
  <si>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</si>
  <si>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</si>
  <si>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</si>
  <si>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</si>
  <si>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</si>
  <si>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</si>
  <si>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</si>
  <si>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</si>
  <si>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</si>
  <si>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</si>
  <si>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</si>
  <si>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</si>
  <si>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</si>
  <si>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</si>
  <si>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</si>
  <si>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</si>
  <si>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</si>
  <si>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</si>
  <si>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</si>
  <si>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</si>
  <si>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</si>
  <si>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</si>
  <si>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</si>
  <si>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</si>
  <si>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</si>
  <si>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</si>
  <si>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</si>
  <si>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</si>
  <si>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</si>
  <si>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</si>
  <si>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</si>
  <si>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</si>
  <si>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</si>
  <si>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</si>
  <si>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</si>
  <si>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</si>
  <si>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</si>
  <si>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</si>
  <si>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</si>
  <si>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</si>
  <si>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</si>
  <si>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</si>
  <si>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</si>
  <si>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</si>
  <si>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</si>
  <si>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</si>
  <si>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</si>
  <si>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</si>
  <si>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</si>
  <si>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</si>
  <si>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</si>
  <si>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</si>
  <si>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</si>
  <si>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</si>
  <si>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</si>
  <si>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</si>
  <si>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</si>
  <si>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</si>
  <si>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</si>
  <si>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</si>
  <si>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</si>
  <si>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</si>
  <si>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</si>
  <si>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</si>
  <si>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</si>
  <si>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</si>
  <si>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</si>
  <si>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</si>
  <si>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</si>
  <si>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</si>
  <si>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</si>
  <si>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</si>
  <si>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</si>
  <si>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</si>
  <si>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</si>
  <si>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</si>
  <si>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</si>
  <si>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</si>
  <si>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</si>
  <si>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</si>
  <si>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</si>
  <si>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</si>
  <si>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</si>
  <si>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</si>
  <si>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</si>
  <si>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</si>
  <si>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</si>
  <si>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</si>
  <si>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</si>
  <si>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</si>
  <si>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</si>
  <si>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</si>
  <si>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</si>
  <si>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</si>
  <si>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</si>
  <si>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</si>
  <si>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</si>
  <si>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</si>
  <si>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</si>
  <si>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</si>
  <si>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</si>
  <si>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</si>
  <si>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</si>
  <si>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</si>
  <si>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</si>
  <si>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</si>
  <si>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</si>
  <si>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</si>
  <si>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</si>
  <si>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</si>
  <si>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</si>
  <si>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</si>
  <si>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</si>
  <si>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</si>
  <si>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</si>
  <si>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</si>
  <si>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</si>
  <si>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</si>
  <si>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</si>
  <si>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</si>
  <si>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</si>
  <si>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</si>
  <si>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</si>
  <si>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</si>
  <si>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</si>
  <si>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</si>
  <si>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</si>
  <si>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</si>
  <si>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</si>
  <si>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</si>
  <si>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</si>
  <si>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</si>
  <si>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</si>
  <si>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</si>
  <si>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</si>
  <si>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</si>
  <si>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</si>
  <si>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</si>
  <si>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</si>
  <si>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</si>
  <si>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</si>
  <si>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</si>
  <si>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</si>
  <si>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</si>
  <si>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</si>
  <si>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</si>
  <si>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</si>
  <si>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</si>
  <si>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</si>
  <si>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</si>
  <si>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</si>
  <si>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</si>
  <si>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</si>
  <si>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</si>
  <si>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</si>
  <si>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</si>
  <si>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</si>
  <si>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</si>
  <si>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</si>
  <si>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</si>
  <si>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</si>
  <si>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</si>
  <si>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</si>
  <si>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</si>
  <si>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</si>
  <si>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</si>
  <si>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</si>
  <si>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</si>
  <si>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</si>
  <si>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</si>
  <si>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</si>
  <si>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</si>
  <si>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</si>
  <si>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</si>
  <si>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</si>
  <si>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</si>
  <si>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</si>
  <si>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</si>
  <si>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</si>
  <si>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</si>
  <si>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</si>
  <si>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</si>
  <si>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</si>
  <si>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</si>
  <si>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</si>
  <si>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</si>
  <si>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</si>
  <si>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</si>
  <si>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</si>
  <si>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</si>
  <si>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</si>
  <si>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</si>
  <si>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</si>
  <si>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</si>
  <si>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</si>
  <si>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</si>
  <si>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</si>
  <si>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</si>
  <si>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</si>
  <si>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</si>
  <si>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</si>
  <si>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</si>
  <si>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</si>
  <si>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</si>
  <si>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</si>
  <si>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</si>
  <si>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</si>
  <si>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</si>
  <si>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</si>
  <si>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</si>
  <si>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</si>
  <si>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</si>
  <si>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</si>
  <si>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</si>
  <si>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</si>
  <si>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</si>
  <si>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</si>
  <si>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</si>
  <si>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</si>
  <si>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</si>
  <si>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</si>
  <si>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</si>
  <si>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</si>
  <si>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</si>
  <si>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</si>
  <si>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</si>
  <si>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</si>
  <si>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</si>
  <si>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</si>
  <si>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</si>
  <si>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</si>
  <si>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</si>
  <si>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</si>
  <si>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</si>
  <si>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</si>
  <si>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</si>
  <si>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</si>
  <si>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</si>
  <si>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</si>
  <si>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</si>
  <si>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</si>
  <si>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</si>
  <si>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</si>
  <si>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</si>
  <si>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</si>
  <si>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</si>
  <si>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</si>
  <si>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</si>
  <si>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</si>
  <si>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</si>
  <si>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</si>
  <si>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</si>
  <si>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</si>
  <si>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</si>
  <si>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</si>
  <si>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</si>
  <si>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</si>
  <si>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</si>
  <si>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</si>
  <si>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</si>
  <si>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</si>
  <si>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</si>
  <si>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</si>
  <si>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</si>
  <si>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</si>
  <si>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</si>
  <si>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</si>
  <si>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</si>
  <si>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</si>
  <si>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</si>
  <si>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</si>
  <si>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</si>
  <si>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</si>
  <si>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</si>
  <si>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</si>
  <si>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</si>
  <si>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</si>
  <si>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</si>
  <si>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</si>
  <si>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</si>
  <si>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</si>
  <si>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</si>
  <si>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</si>
  <si>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</si>
  <si>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</si>
  <si>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</si>
  <si>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</si>
  <si>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</si>
  <si>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</si>
  <si>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</si>
  <si>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</si>
  <si>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</si>
  <si>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</si>
  <si>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</si>
  <si>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</si>
  <si>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</si>
  <si>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</si>
  <si>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</si>
  <si>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</si>
  <si>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</si>
  <si>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</si>
  <si>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</si>
  <si>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</si>
  <si>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</si>
  <si>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</si>
  <si>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</si>
  <si>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</si>
  <si>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</si>
  <si>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</si>
  <si>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</si>
  <si>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</si>
  <si>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</si>
  <si>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</si>
  <si>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</si>
  <si>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</si>
  <si>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</si>
  <si>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</si>
  <si>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</si>
  <si>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</si>
  <si>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</si>
  <si>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</si>
  <si>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</si>
  <si>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</si>
  <si>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</si>
  <si>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</si>
  <si>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</si>
  <si>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</si>
  <si>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</si>
  <si>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</si>
  <si>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</si>
  <si>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</si>
  <si>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</si>
  <si>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</si>
  <si>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</si>
  <si>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</si>
  <si>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</si>
  <si>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</si>
  <si>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</si>
  <si>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</si>
  <si>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</si>
  <si>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</si>
  <si>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</si>
  <si>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</si>
  <si>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</si>
  <si>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</si>
  <si>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</si>
  <si>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</si>
  <si>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</si>
  <si>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</si>
  <si>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</si>
  <si>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</si>
  <si>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</si>
  <si>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</si>
  <si>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</si>
  <si>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</si>
  <si>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</si>
  <si>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</si>
  <si>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</si>
  <si>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</si>
  <si>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</si>
  <si>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</si>
  <si>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</si>
  <si>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</si>
  <si>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</si>
  <si>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</si>
  <si>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</si>
  <si>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</si>
  <si>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</si>
  <si>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</si>
  <si>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</si>
  <si>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</si>
  <si>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</si>
  <si>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</si>
  <si>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</si>
  <si>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</si>
  <si>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</si>
  <si>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</si>
  <si>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</si>
  <si>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</si>
  <si>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</si>
  <si>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</si>
  <si>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</si>
  <si>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</si>
  <si>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</si>
  <si>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</si>
  <si>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</si>
  <si>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</si>
  <si>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</si>
  <si>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</si>
  <si>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</si>
  <si>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</si>
  <si>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</si>
  <si>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</si>
  <si>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</si>
  <si>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</si>
  <si>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</si>
  <si>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</si>
  <si>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</si>
  <si>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</si>
  <si>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</si>
  <si>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</si>
  <si>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</si>
  <si>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</si>
  <si>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</si>
  <si>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</si>
  <si>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</si>
  <si>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</si>
  <si>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</si>
  <si>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</si>
  <si>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</si>
  <si>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</si>
  <si>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</si>
  <si>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</si>
  <si>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</si>
  <si>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</si>
  <si>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</si>
  <si>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</si>
  <si>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</si>
  <si>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</si>
  <si>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</si>
  <si>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</si>
  <si>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</si>
  <si>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</si>
  <si>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</si>
  <si>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</si>
  <si>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</si>
  <si>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</si>
  <si>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</si>
  <si>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</si>
  <si>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</si>
  <si>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</si>
  <si>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</si>
  <si>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</si>
  <si>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</si>
  <si>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</si>
  <si>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</si>
  <si>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</si>
  <si>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</si>
  <si>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</si>
  <si>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</si>
  <si>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</si>
  <si>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</si>
  <si>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</si>
  <si>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</si>
  <si>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</si>
  <si>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</si>
  <si>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</si>
  <si>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</si>
  <si>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</si>
  <si>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</si>
  <si>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</si>
  <si>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</si>
  <si>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</si>
  <si>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</si>
  <si>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</si>
  <si>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</si>
  <si>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</si>
  <si>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</si>
  <si>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</si>
  <si>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</si>
  <si>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</si>
  <si>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</si>
  <si>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</si>
  <si>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</si>
  <si>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</si>
  <si>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</si>
  <si>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</si>
  <si>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</si>
  <si>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</si>
  <si>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</si>
  <si>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</si>
  <si>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</si>
  <si>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</si>
  <si>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</si>
  <si>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</si>
  <si>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</si>
  <si>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</si>
  <si>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</si>
  <si>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</si>
  <si>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</si>
  <si>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</si>
  <si>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</si>
  <si>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</si>
  <si>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</si>
  <si>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</si>
  <si>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</si>
  <si>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</si>
  <si>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</si>
  <si>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</si>
  <si>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</si>
  <si>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</si>
  <si>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</si>
  <si>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</si>
  <si>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</si>
  <si>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</si>
  <si>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</si>
  <si>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</si>
  <si>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</si>
  <si>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</si>
  <si>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</si>
  <si>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</si>
  <si>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</si>
  <si>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</si>
  <si>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</si>
  <si>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</si>
  <si>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</si>
  <si>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</si>
  <si>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</si>
  <si>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</si>
  <si>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</si>
  <si>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</si>
  <si>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</si>
  <si>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</si>
  <si>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</si>
  <si>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</si>
  <si>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</si>
  <si>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</si>
  <si>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</si>
  <si>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</si>
  <si>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</si>
  <si>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</si>
  <si>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</si>
  <si>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</si>
  <si>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</si>
  <si>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</si>
  <si>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</si>
  <si>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</si>
  <si>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</si>
  <si>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</si>
  <si>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</si>
  <si>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</si>
  <si>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</si>
  <si>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</si>
  <si>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</si>
  <si>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</si>
  <si>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</si>
  <si>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</si>
  <si>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</si>
  <si>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</si>
  <si>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</si>
  <si>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</si>
  <si>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</si>
  <si>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</si>
  <si>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</si>
  <si>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</si>
  <si>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</si>
  <si>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</si>
  <si>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</si>
  <si>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</si>
  <si>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</si>
  <si>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</si>
  <si>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</si>
  <si>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</si>
  <si>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</si>
  <si>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</si>
  <si>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</si>
  <si>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</si>
  <si>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</si>
  <si>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</si>
  <si>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</si>
  <si>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</si>
  <si>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</si>
  <si>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</si>
  <si>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</si>
  <si>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</si>
  <si>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</si>
  <si>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</si>
  <si>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</si>
  <si>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</si>
  <si>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</si>
  <si>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</si>
  <si>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</si>
  <si>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</si>
  <si>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</si>
  <si>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</si>
  <si>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</si>
  <si>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</si>
  <si>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</si>
  <si>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</si>
  <si>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</si>
  <si>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</si>
  <si>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</si>
  <si>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</si>
  <si>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</si>
  <si>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</si>
  <si>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</si>
  <si>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</si>
  <si>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</si>
  <si>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</si>
  <si>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</si>
  <si>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</si>
  <si>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</si>
  <si>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</si>
  <si>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</si>
  <si>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</si>
  <si>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</si>
  <si>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</si>
  <si>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</si>
  <si>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</si>
  <si>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</si>
  <si>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</si>
  <si>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</si>
  <si>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</si>
  <si>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</si>
  <si>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</si>
  <si>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</si>
  <si>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</si>
  <si>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</si>
  <si>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</si>
  <si>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</si>
  <si>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</si>
  <si>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</si>
  <si>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</si>
  <si>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</si>
  <si>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</si>
  <si>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</si>
  <si>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</si>
  <si>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</si>
  <si>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</si>
  <si>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</si>
  <si>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</si>
  <si>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</si>
  <si>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</si>
  <si>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</si>
  <si>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</si>
  <si>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</si>
  <si>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</si>
  <si>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</si>
  <si>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</si>
  <si>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</si>
  <si>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</si>
  <si>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</si>
  <si>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</si>
  <si>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</si>
  <si>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</si>
  <si>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</si>
  <si>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</si>
  <si>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</si>
  <si>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</si>
  <si>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</si>
  <si>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</si>
  <si>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</si>
  <si>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</si>
  <si>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</si>
  <si>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</si>
  <si>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</si>
  <si>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</si>
  <si>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</si>
  <si>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</si>
  <si>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</si>
  <si>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</si>
  <si>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</si>
  <si>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</si>
  <si>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</si>
  <si>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</si>
  <si>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</si>
  <si>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</si>
  <si>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</si>
  <si>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</si>
  <si>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</si>
  <si>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</si>
  <si>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</si>
  <si>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</si>
  <si>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</si>
  <si>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</si>
  <si>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</si>
  <si>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</si>
  <si>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</si>
  <si>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</si>
  <si>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</si>
  <si>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</si>
  <si>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</si>
  <si>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</si>
  <si>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</si>
  <si>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</si>
  <si>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</si>
  <si>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</si>
  <si>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</si>
  <si>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</si>
  <si>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</si>
  <si>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</si>
  <si>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</si>
  <si>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</si>
  <si>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</si>
  <si>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</si>
  <si>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</si>
  <si>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</si>
  <si>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</si>
  <si>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</si>
  <si>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</si>
  <si>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</si>
  <si>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</si>
  <si>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</si>
  <si>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</si>
  <si>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</si>
  <si>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</si>
  <si>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</si>
  <si>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</si>
  <si>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</si>
  <si>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</si>
  <si>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</si>
  <si>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</si>
  <si>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</si>
  <si>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</si>
  <si>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</si>
  <si>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</si>
  <si>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</si>
  <si>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</si>
  <si>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</si>
  <si>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</si>
  <si>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</si>
  <si>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</si>
  <si>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</si>
  <si>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</si>
  <si>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</si>
  <si>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</si>
  <si>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</si>
  <si>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</si>
  <si>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</si>
  <si>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</si>
  <si>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</si>
  <si>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</si>
  <si>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</si>
  <si>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</si>
  <si>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</si>
  <si>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</si>
  <si>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</si>
  <si>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</si>
  <si>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</si>
  <si>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</si>
  <si>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</si>
  <si>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</si>
  <si>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</si>
  <si>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</si>
  <si>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</si>
  <si>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</si>
  <si>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</si>
  <si>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</si>
  <si>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</si>
  <si>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</si>
  <si>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</si>
  <si>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</si>
  <si>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</si>
  <si>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</si>
  <si>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</si>
  <si>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</si>
  <si>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</si>
  <si>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</si>
  <si>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</si>
  <si>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</si>
  <si>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</si>
  <si>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</si>
  <si>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</si>
  <si>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</si>
  <si>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</si>
  <si>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</si>
  <si>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</si>
  <si>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</si>
  <si>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</si>
  <si>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</si>
  <si>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</si>
  <si>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</si>
  <si>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</si>
  <si>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</si>
  <si>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</si>
  <si>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</si>
  <si>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</si>
  <si>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</si>
  <si>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</si>
  <si>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</si>
  <si>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</si>
  <si>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</si>
  <si>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</si>
  <si>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</si>
  <si>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</si>
  <si>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</si>
  <si>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</si>
  <si>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</si>
  <si>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</si>
  <si>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</si>
  <si>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</si>
  <si>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</si>
  <si>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</si>
  <si>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</si>
  <si>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</si>
  <si>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</si>
  <si>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</si>
  <si>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</si>
  <si>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</si>
  <si>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</si>
  <si>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</si>
  <si>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</si>
  <si>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</si>
  <si>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</si>
  <si>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</si>
  <si>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</si>
  <si>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</si>
  <si>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</si>
  <si>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</si>
  <si>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</si>
  <si>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</si>
  <si>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</si>
  <si>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</si>
  <si>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</si>
  <si>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</si>
  <si>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</si>
  <si>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</si>
  <si>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</si>
  <si>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</si>
  <si>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</si>
  <si>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</si>
  <si>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</si>
  <si>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</si>
  <si>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</si>
  <si>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</si>
  <si>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</si>
  <si>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</si>
  <si>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</si>
  <si>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</si>
  <si>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</si>
  <si>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</si>
  <si>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</si>
  <si>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</si>
  <si>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</si>
  <si>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</si>
  <si>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</si>
  <si>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</si>
  <si>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</si>
  <si>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</si>
  <si>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</si>
  <si>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</si>
  <si>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</si>
  <si>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</si>
  <si>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</si>
  <si>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</si>
  <si>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</si>
  <si>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</si>
  <si>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</si>
  <si>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</si>
  <si>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</si>
  <si>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</si>
  <si>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</si>
  <si>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</si>
  <si>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</si>
  <si>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</si>
  <si>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</si>
  <si>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</si>
  <si>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</si>
  <si>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</si>
  <si>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</si>
  <si>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</si>
  <si>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</si>
  <si>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</si>
  <si>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</si>
  <si>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</si>
  <si>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</si>
  <si>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</si>
  <si>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</si>
  <si>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</si>
  <si>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</si>
  <si>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</si>
  <si>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</si>
  <si>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</si>
  <si>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</si>
  <si>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</si>
  <si>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</si>
  <si>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</si>
  <si>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</si>
  <si>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</si>
  <si>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</si>
  <si>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</si>
  <si>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</si>
  <si>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</si>
  <si>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</si>
  <si>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</si>
  <si>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</si>
  <si>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</si>
  <si>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</si>
  <si>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</si>
  <si>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</si>
  <si>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</si>
  <si>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</si>
  <si>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</si>
  <si>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</si>
  <si>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</si>
  <si>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</si>
  <si>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</si>
  <si>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</si>
  <si>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</si>
  <si>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</si>
  <si>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</si>
  <si>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</si>
  <si>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</si>
  <si>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</si>
  <si>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</si>
  <si>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</si>
  <si>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</si>
  <si>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</si>
  <si>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</si>
  <si>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</si>
  <si>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</si>
  <si>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</si>
  <si>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</si>
  <si>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</si>
  <si>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</si>
  <si>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</si>
  <si>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</si>
  <si>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</si>
  <si>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</si>
  <si>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</si>
  <si>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</si>
  <si>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</si>
  <si>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</si>
  <si>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</si>
  <si>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</si>
  <si>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</si>
  <si>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</si>
  <si>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</si>
  <si>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</si>
  <si>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</si>
  <si>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</si>
  <si>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</si>
  <si>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</si>
  <si>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</si>
  <si>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</si>
  <si>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</si>
  <si>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</si>
  <si>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</si>
  <si>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</si>
  <si>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</si>
  <si>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</si>
  <si>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</si>
  <si>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</si>
  <si>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</si>
  <si>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</si>
  <si>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</si>
  <si>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</si>
  <si>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</si>
  <si>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</si>
  <si>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</si>
  <si>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</si>
  <si>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</si>
  <si>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</si>
  <si>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</si>
  <si>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</si>
  <si>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</si>
  <si>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</si>
  <si>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</si>
  <si>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</si>
  <si>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</si>
  <si>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</si>
  <si>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</si>
  <si>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</si>
  <si>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</si>
  <si>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</si>
  <si>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</si>
  <si>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</si>
  <si>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</si>
  <si>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</si>
  <si>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</si>
  <si>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</si>
  <si>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</si>
  <si>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</si>
  <si>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</si>
  <si>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</si>
  <si>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</si>
  <si>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</si>
  <si>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</si>
  <si>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</si>
  <si>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</si>
  <si>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</si>
  <si>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</si>
  <si>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</si>
  <si>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</si>
  <si>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</si>
  <si>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</si>
  <si>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</si>
  <si>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</si>
  <si>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</si>
  <si>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</si>
  <si>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</si>
  <si>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</si>
  <si>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</si>
  <si>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</si>
  <si>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</si>
  <si>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</si>
  <si>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</si>
  <si>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</si>
  <si>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</si>
  <si>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</si>
  <si>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</si>
  <si>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</si>
  <si>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</si>
  <si>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</si>
  <si>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</si>
  <si>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</si>
  <si>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</si>
  <si>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</si>
  <si>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</si>
  <si>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</si>
  <si>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</si>
  <si>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</si>
  <si>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</si>
  <si>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</si>
  <si>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</si>
  <si>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</si>
  <si>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</si>
  <si>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</si>
  <si>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</si>
  <si>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</si>
  <si>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</si>
  <si>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</si>
  <si>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</si>
  <si>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</si>
  <si>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</si>
  <si>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</si>
  <si>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</si>
  <si>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</si>
  <si>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</si>
  <si>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</si>
  <si>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</si>
  <si>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</si>
  <si>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</si>
  <si>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</si>
  <si>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</si>
  <si>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</si>
  <si>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</si>
  <si>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</si>
  <si>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</si>
  <si>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</si>
  <si>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</si>
  <si>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</si>
  <si>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</si>
  <si>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</si>
  <si>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</si>
  <si>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</si>
  <si>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</si>
  <si>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</si>
  <si>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</si>
  <si>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</si>
  <si>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</si>
  <si>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</si>
  <si>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</si>
  <si>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</si>
  <si>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</si>
  <si>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</si>
  <si>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</si>
  <si>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</si>
  <si>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</si>
  <si>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</si>
  <si>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</si>
  <si>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</si>
  <si>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</si>
  <si>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</si>
  <si>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</si>
  <si>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</si>
  <si>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</si>
  <si>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</si>
  <si>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</si>
  <si>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</si>
  <si>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</si>
  <si>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</si>
  <si>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</si>
  <si>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</si>
  <si>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</si>
  <si>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</si>
  <si>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</si>
  <si>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</si>
  <si>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</si>
  <si>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</si>
  <si>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</si>
  <si>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</si>
  <si>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</si>
  <si>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</si>
  <si>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</si>
  <si>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</si>
  <si>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</si>
  <si>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</si>
  <si>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</si>
  <si>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</si>
  <si>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</si>
  <si>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</si>
  <si>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</si>
  <si>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</si>
  <si>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</si>
  <si>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</si>
  <si>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</si>
  <si>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</si>
  <si>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</si>
  <si>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</si>
  <si>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</si>
  <si>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</si>
  <si>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</si>
  <si>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</si>
  <si>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</si>
  <si>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</si>
  <si>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</si>
  <si>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</si>
  <si>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</si>
  <si>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</si>
  <si>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</si>
  <si>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</si>
  <si>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</si>
  <si>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</si>
  <si>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</si>
  <si>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</si>
  <si>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</si>
  <si>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</si>
  <si>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</si>
  <si>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</si>
  <si>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</si>
  <si>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</si>
  <si>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</si>
  <si>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</si>
  <si>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</si>
  <si>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</si>
  <si>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</si>
  <si>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</si>
  <si>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</si>
  <si>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</si>
  <si>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</si>
  <si>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</si>
  <si>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</si>
  <si>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</si>
  <si>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</si>
  <si>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</si>
  <si>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</si>
  <si>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</si>
  <si>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</si>
  <si>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</si>
  <si>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</si>
  <si>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</si>
  <si>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</si>
  <si>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</si>
  <si>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</si>
  <si>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</si>
  <si>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</si>
  <si>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</si>
  <si>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</si>
  <si>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</si>
  <si>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</si>
  <si>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</si>
  <si>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</si>
  <si>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</si>
  <si>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</si>
  <si>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</si>
  <si>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</si>
  <si>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</si>
  <si>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</si>
  <si>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</si>
  <si>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</si>
  <si>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</si>
  <si>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</si>
  <si>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</si>
  <si>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</si>
  <si>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</si>
  <si>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</si>
  <si>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</si>
  <si>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</si>
  <si>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</si>
  <si>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</si>
  <si>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</si>
  <si>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</si>
  <si>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</si>
  <si>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</si>
  <si>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</si>
  <si>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</si>
  <si>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</si>
  <si>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</si>
  <si>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</si>
  <si>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</si>
  <si>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</si>
  <si>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</si>
  <si>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</si>
  <si>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</si>
  <si>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</si>
  <si>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</si>
  <si>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</si>
  <si>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</si>
  <si>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</si>
  <si>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</si>
  <si>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</si>
  <si>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</si>
  <si>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</si>
  <si>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</si>
  <si>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</si>
  <si>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</si>
  <si>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</si>
  <si>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</si>
  <si>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</si>
  <si>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</si>
  <si>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</si>
  <si>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</si>
  <si>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</si>
  <si>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</si>
  <si>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</si>
  <si>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</si>
  <si>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</si>
  <si>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</si>
  <si>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</si>
  <si>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</si>
  <si>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</si>
  <si>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</si>
  <si>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</si>
  <si>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</si>
  <si>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</si>
  <si>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</si>
  <si>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</si>
  <si>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</si>
  <si>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</si>
  <si>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</si>
  <si>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</si>
  <si>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</si>
  <si>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</si>
  <si>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</si>
  <si>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</si>
  <si>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</si>
  <si>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</si>
  <si>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</si>
  <si>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</si>
  <si>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</si>
  <si>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</si>
  <si>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</si>
  <si>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</si>
  <si>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</si>
  <si>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</si>
  <si>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</si>
  <si>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</si>
  <si>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</si>
  <si>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</si>
  <si>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</si>
  <si>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</si>
  <si>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</si>
  <si>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</si>
  <si>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</si>
  <si>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</si>
  <si>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</si>
  <si>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</si>
  <si>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</si>
  <si>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</si>
  <si>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</si>
  <si>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</si>
  <si>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</si>
  <si>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</si>
  <si>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</si>
  <si>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</si>
  <si>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</si>
  <si>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</si>
  <si>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</si>
  <si>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</si>
  <si>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</si>
  <si>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</si>
  <si>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</si>
  <si>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</si>
  <si>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</si>
  <si>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</si>
  <si>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</si>
  <si>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</si>
  <si>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</si>
  <si>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</si>
  <si>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</si>
  <si>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</si>
  <si>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</si>
  <si>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</si>
  <si>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</si>
  <si>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</si>
  <si>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</si>
  <si>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</si>
  <si>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</si>
  <si>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</si>
  <si>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</si>
  <si>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</si>
  <si>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</si>
  <si>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</si>
  <si>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</si>
  <si>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</si>
  <si>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</si>
  <si>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</si>
  <si>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</si>
  <si>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</si>
  <si>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</si>
  <si>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</si>
  <si>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</si>
  <si>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</si>
  <si>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</si>
  <si>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</si>
  <si>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</si>
  <si>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</si>
  <si>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</si>
  <si>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</si>
  <si>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</si>
  <si>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</si>
  <si>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</si>
  <si>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</si>
  <si>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</si>
  <si>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</si>
  <si>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</si>
  <si>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</si>
  <si>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</si>
  <si>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</si>
  <si>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</si>
  <si>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</si>
  <si>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</si>
  <si>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</si>
  <si>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</si>
  <si>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</si>
  <si>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</si>
  <si>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</si>
  <si>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</si>
  <si>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</si>
  <si>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</si>
  <si>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</si>
  <si>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</si>
  <si>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</si>
  <si>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</si>
  <si>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</si>
  <si>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</si>
  <si>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</si>
  <si>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</si>
  <si>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</si>
  <si>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</si>
  <si>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</si>
  <si>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</si>
  <si>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</si>
  <si>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</si>
  <si>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</si>
  <si>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</si>
  <si>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</si>
  <si>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</si>
  <si>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</si>
  <si>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</si>
  <si>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</si>
  <si>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</si>
  <si>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</si>
  <si>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</si>
  <si>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</si>
  <si>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</si>
  <si>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</si>
  <si>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</si>
  <si>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</si>
  <si>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</si>
  <si>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</si>
  <si>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</si>
  <si>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</si>
  <si>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</si>
  <si>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</si>
  <si>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</si>
  <si>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</si>
  <si>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</si>
  <si>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</si>
  <si>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</si>
  <si>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</si>
  <si>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</si>
  <si>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</si>
  <si>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</si>
  <si>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</si>
  <si>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</si>
  <si>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</si>
  <si>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</si>
  <si>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</si>
  <si>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</si>
  <si>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</si>
  <si>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</si>
  <si>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</si>
  <si>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</si>
  <si>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</si>
  <si>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</si>
  <si>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</si>
  <si>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</si>
  <si>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</si>
  <si>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</si>
  <si>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</si>
  <si>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</si>
  <si>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</si>
  <si>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</si>
  <si>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</si>
  <si>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</si>
  <si>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</si>
  <si>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</si>
  <si>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</si>
  <si>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</si>
  <si>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</si>
  <si>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</si>
  <si>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</si>
  <si>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</si>
  <si>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</si>
  <si>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</si>
  <si>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</si>
  <si>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</si>
  <si>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</si>
  <si>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</si>
  <si>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</si>
  <si>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</si>
  <si>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</si>
  <si>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</si>
  <si>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</si>
  <si>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</si>
  <si>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</si>
  <si>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</si>
  <si>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</si>
  <si>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</si>
  <si>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</si>
  <si>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</si>
  <si>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</si>
  <si>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</si>
  <si>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</si>
  <si>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</si>
  <si>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</si>
  <si>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</si>
  <si>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</si>
  <si>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</si>
  <si>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</si>
  <si>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</si>
  <si>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</si>
  <si>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</si>
  <si>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</si>
  <si>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</si>
  <si>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</si>
  <si>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</si>
  <si>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</si>
  <si>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</si>
  <si>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</si>
  <si>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</si>
  <si>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</si>
  <si>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</si>
  <si>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</si>
  <si>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</si>
  <si>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</si>
  <si>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</si>
  <si>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</si>
  <si>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</si>
  <si>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</si>
  <si>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</si>
  <si>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</si>
  <si>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</si>
  <si>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</si>
  <si>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</si>
  <si>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</si>
  <si>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</si>
  <si>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</si>
  <si>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</si>
  <si>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</si>
  <si>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</si>
  <si>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</si>
  <si>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</si>
  <si>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</si>
  <si>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</si>
  <si>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</si>
  <si>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</si>
  <si>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</si>
  <si>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</si>
  <si>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</si>
  <si>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</si>
  <si>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</si>
  <si>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</si>
  <si>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</si>
  <si>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</si>
  <si>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</si>
  <si>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</si>
  <si>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</si>
  <si>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</si>
  <si>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</si>
  <si>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</si>
  <si>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</si>
  <si>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</si>
  <si>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</si>
  <si>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</si>
  <si>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</si>
  <si>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</si>
  <si>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</si>
  <si>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</si>
  <si>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</si>
  <si>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</si>
  <si>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</si>
  <si>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</si>
  <si>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</si>
  <si>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</si>
  <si>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</si>
  <si>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</si>
  <si>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</si>
  <si>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</si>
  <si>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</si>
  <si>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</si>
  <si>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</si>
  <si>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</si>
  <si>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</si>
  <si>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</si>
  <si>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</si>
  <si>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</si>
  <si>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</si>
  <si>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</si>
  <si>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</si>
  <si>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</si>
  <si>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</si>
  <si>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</si>
  <si>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</si>
  <si>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</si>
  <si>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</si>
  <si>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</si>
  <si>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</si>
  <si>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</si>
  <si>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</si>
  <si>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</si>
  <si>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</si>
  <si>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</si>
  <si>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</si>
  <si>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</si>
  <si>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</si>
  <si>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</si>
  <si>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</si>
  <si>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</si>
  <si>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</si>
  <si>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</si>
  <si>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</si>
  <si>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</si>
  <si>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</si>
  <si>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</si>
  <si>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</si>
  <si>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</si>
  <si>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</si>
  <si>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</si>
  <si>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</si>
  <si>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</si>
  <si>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</si>
  <si>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</si>
  <si>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</si>
  <si>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</si>
  <si>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</si>
  <si>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</si>
  <si>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</si>
  <si>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</si>
  <si>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</si>
  <si>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</si>
  <si>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</si>
  <si>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</si>
  <si>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</si>
  <si>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</si>
  <si>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</si>
  <si>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</si>
  <si>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</si>
  <si>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</si>
  <si>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</si>
  <si>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</si>
  <si>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</si>
  <si>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</si>
  <si>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</si>
  <si>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</si>
  <si>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</si>
  <si>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</si>
  <si>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</si>
  <si>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</si>
  <si>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</si>
  <si>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</si>
  <si>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</si>
  <si>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</si>
  <si>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</si>
  <si>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</si>
  <si>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</si>
  <si>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</si>
  <si>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</si>
  <si>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</si>
  <si>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</si>
  <si>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</si>
  <si>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</si>
  <si>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</si>
  <si>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</si>
  <si>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</si>
  <si>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</si>
  <si>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</si>
  <si>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</si>
  <si>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</si>
  <si>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</si>
  <si>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</si>
  <si>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</si>
  <si>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</si>
  <si>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</si>
  <si>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</si>
  <si>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</si>
  <si>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</si>
  <si>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</si>
  <si>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</si>
  <si>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</si>
  <si>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</si>
  <si>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</si>
  <si>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</si>
  <si>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</si>
  <si>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</si>
  <si>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</si>
  <si>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</si>
  <si>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</si>
  <si>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</si>
  <si>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</si>
  <si>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</si>
  <si>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</si>
  <si>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</si>
  <si>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</si>
  <si>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</si>
  <si>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</si>
  <si>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</si>
  <si>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</si>
  <si>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</si>
  <si>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</si>
  <si>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</si>
  <si>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</si>
  <si>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</si>
  <si>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</si>
  <si>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</si>
  <si>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</si>
  <si>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</si>
  <si>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</si>
  <si>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</si>
  <si>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</si>
  <si>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</si>
  <si>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</si>
  <si>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</si>
  <si>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</si>
  <si>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</si>
  <si>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</si>
  <si>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</si>
  <si>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</si>
  <si>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</si>
  <si>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</si>
  <si>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</si>
  <si>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</si>
  <si>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</si>
  <si>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</si>
  <si>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</si>
  <si>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</si>
  <si>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</si>
  <si>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</si>
  <si>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</si>
  <si>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</si>
  <si>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</si>
  <si>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</si>
  <si>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</si>
  <si>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</si>
  <si>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</si>
  <si>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</si>
  <si>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</si>
  <si>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</si>
  <si>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</si>
  <si>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</si>
  <si>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</si>
  <si>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</si>
  <si>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</si>
  <si>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</si>
  <si>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</si>
  <si>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</si>
  <si>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</si>
  <si>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</si>
  <si>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</si>
  <si>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</si>
  <si>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</si>
  <si>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</si>
  <si>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</si>
  <si>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</si>
  <si>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</si>
  <si>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</si>
  <si>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</si>
  <si>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</si>
  <si>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</si>
  <si>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</si>
  <si>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</si>
  <si>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</si>
  <si>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</si>
  <si>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</si>
  <si>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</si>
  <si>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</si>
  <si>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</si>
  <si>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</si>
  <si>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</si>
  <si>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</si>
  <si>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</si>
  <si>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</si>
  <si>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</si>
  <si>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</si>
  <si>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</si>
  <si>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</si>
  <si>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</si>
  <si>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</si>
  <si>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</si>
  <si>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</si>
  <si>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</si>
  <si>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</si>
  <si>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</si>
  <si>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</si>
  <si>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</si>
  <si>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</si>
  <si>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</si>
  <si>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</si>
  <si>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</si>
  <si>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</si>
  <si>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</si>
  <si>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</si>
  <si>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</si>
  <si>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</si>
  <si>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</si>
  <si>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</si>
  <si>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</si>
  <si>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</si>
  <si>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</si>
  <si>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</si>
  <si>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</si>
  <si>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</si>
  <si>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</si>
  <si>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</si>
  <si>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</si>
  <si>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</si>
  <si>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</si>
  <si>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</si>
  <si>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</si>
  <si>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</si>
  <si>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</si>
  <si>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</si>
  <si>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</si>
  <si>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</si>
  <si>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</si>
  <si>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</si>
  <si>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</si>
  <si>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</si>
  <si>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</si>
  <si>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</si>
  <si>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</si>
  <si>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</si>
  <si>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</si>
  <si>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</si>
  <si>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</si>
  <si>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</si>
  <si>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</si>
  <si>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</si>
  <si>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</si>
  <si>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</si>
  <si>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</si>
  <si>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</si>
  <si>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</si>
  <si>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</si>
  <si>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</si>
  <si>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</si>
  <si>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</si>
  <si>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</si>
  <si>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</si>
  <si>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</si>
  <si>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</si>
  <si>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</si>
  <si>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</si>
  <si>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</si>
  <si>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</si>
  <si>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</si>
  <si>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</si>
  <si>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</si>
  <si>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</si>
  <si>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</si>
  <si>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</si>
  <si>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</si>
  <si>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</si>
  <si>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</si>
  <si>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</si>
  <si>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</si>
  <si>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</si>
  <si>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</si>
  <si>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</si>
  <si>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</si>
  <si>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</si>
  <si>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</si>
  <si>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</si>
  <si>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</si>
  <si>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</si>
  <si>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</si>
  <si>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</si>
  <si>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</si>
  <si>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</si>
  <si>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</si>
  <si>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</si>
  <si>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</si>
  <si>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</si>
  <si>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</si>
  <si>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</si>
  <si>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</si>
  <si>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</si>
  <si>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</si>
  <si>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</si>
  <si>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</si>
  <si>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</si>
  <si>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</si>
  <si>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</si>
  <si>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</si>
  <si>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</si>
  <si>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</si>
  <si>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</si>
  <si>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</si>
  <si>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</si>
  <si>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</si>
  <si>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</si>
  <si>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</si>
  <si>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</si>
  <si>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</si>
  <si>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</si>
  <si>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</si>
  <si>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</si>
  <si>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</si>
  <si>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</si>
  <si>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</si>
  <si>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</si>
  <si>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</si>
  <si>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</si>
  <si>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</si>
  <si>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</si>
  <si>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</si>
  <si>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</si>
  <si>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</si>
  <si>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</si>
  <si>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</si>
  <si>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</si>
  <si>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</si>
  <si>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</si>
  <si>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</si>
  <si>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</si>
  <si>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</si>
  <si>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</si>
  <si>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</si>
  <si>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</si>
  <si>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</si>
  <si>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</si>
  <si>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</si>
  <si>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</si>
  <si>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</si>
  <si>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</si>
  <si>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</si>
  <si>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</si>
  <si>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</si>
  <si>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</si>
  <si>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</si>
  <si>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</si>
  <si>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</si>
  <si>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</si>
  <si>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</si>
  <si>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</si>
  <si>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</si>
  <si>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</si>
  <si>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</si>
  <si>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</si>
  <si>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</si>
  <si>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</si>
  <si>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</si>
  <si>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</si>
  <si>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</si>
  <si>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</si>
  <si>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</si>
  <si>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</si>
  <si>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</si>
  <si>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</si>
  <si>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</si>
  <si>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</si>
  <si>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</si>
  <si>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</si>
  <si>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</si>
  <si>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</si>
  <si>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</si>
  <si>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</si>
  <si>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</si>
  <si>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</si>
  <si>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</si>
  <si>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</si>
  <si>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</si>
  <si>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</si>
  <si>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</si>
  <si>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</si>
  <si>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</si>
  <si>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</si>
  <si>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</si>
  <si>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</si>
  <si>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</si>
  <si>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</si>
  <si>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</si>
  <si>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</si>
  <si>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</si>
  <si>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</si>
  <si>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</si>
  <si>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</si>
  <si>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</si>
  <si>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</si>
  <si>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</si>
  <si>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</si>
  <si>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</si>
  <si>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</si>
  <si>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</si>
  <si>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</si>
  <si>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</si>
  <si>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</si>
  <si>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</si>
  <si>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</si>
  <si>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</si>
  <si>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</si>
  <si>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</si>
  <si>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</si>
  <si>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</si>
  <si>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</si>
  <si>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</si>
  <si>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</si>
  <si>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</si>
  <si>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</si>
  <si>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</si>
  <si>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</si>
  <si>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</si>
  <si>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</si>
  <si>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</si>
  <si>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</si>
  <si>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</si>
  <si>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</si>
  <si>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</si>
  <si>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</si>
  <si>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</si>
  <si>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</si>
  <si>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</si>
  <si>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</si>
  <si>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</si>
  <si>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</si>
  <si>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</si>
  <si>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</si>
  <si>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</si>
  <si>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</si>
  <si>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</si>
  <si>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</si>
  <si>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</si>
  <si>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</si>
  <si>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</si>
  <si>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</si>
  <si>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</si>
  <si>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</si>
  <si>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</si>
  <si>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</si>
  <si>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</si>
  <si>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</si>
  <si>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</si>
  <si>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</si>
  <si>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</si>
  <si>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</si>
  <si>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</si>
  <si>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</si>
  <si>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</si>
  <si>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</si>
  <si>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</si>
  <si>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</si>
  <si>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</si>
  <si>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</si>
  <si>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</si>
  <si>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</si>
  <si>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</si>
  <si>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</si>
  <si>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</si>
  <si>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</si>
  <si>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</si>
  <si>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</si>
  <si>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</si>
  <si>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</si>
  <si>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</si>
  <si>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</si>
  <si>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</si>
  <si>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</si>
  <si>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</si>
  <si>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</si>
  <si>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</si>
  <si>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</si>
  <si>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</si>
  <si>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</si>
  <si>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</si>
  <si>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</si>
  <si>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</si>
  <si>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</si>
  <si>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</si>
  <si>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</si>
  <si>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</si>
  <si>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</si>
  <si>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</si>
  <si>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</si>
  <si>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</si>
  <si>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</si>
  <si>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</si>
  <si>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</si>
  <si>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</si>
  <si>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</si>
  <si>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</si>
  <si>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</si>
  <si>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</si>
  <si>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</si>
  <si>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</si>
  <si>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</si>
  <si>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</si>
  <si>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</si>
  <si>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</si>
  <si>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</si>
  <si>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</si>
  <si>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</si>
  <si>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</si>
  <si>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</si>
  <si>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</si>
  <si>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</si>
  <si>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</si>
  <si>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</si>
  <si>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</si>
  <si>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</si>
  <si>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</si>
  <si>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</si>
  <si>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</si>
  <si>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</si>
  <si>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</si>
  <si>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</si>
  <si>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</si>
  <si>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</si>
  <si>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</si>
  <si>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</si>
  <si>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</si>
  <si>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</si>
  <si>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</si>
  <si>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</si>
  <si>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</si>
  <si>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</si>
  <si>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</si>
  <si>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</si>
  <si>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</si>
  <si>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</si>
  <si>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</si>
  <si>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</si>
  <si>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</si>
  <si>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</si>
  <si>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</si>
  <si>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</si>
  <si>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</si>
  <si>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</si>
  <si>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</si>
  <si>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</si>
  <si>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</si>
  <si>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</si>
  <si>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</si>
  <si>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</si>
  <si>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</si>
  <si>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</si>
  <si>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</si>
  <si>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</si>
  <si>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</si>
  <si>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</si>
  <si>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</si>
  <si>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</si>
  <si>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</si>
  <si>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</si>
  <si>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</si>
  <si>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</si>
  <si>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</si>
  <si>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</si>
  <si>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</si>
  <si>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</si>
  <si>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</si>
  <si>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</si>
  <si>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</si>
  <si>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</si>
  <si>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</si>
  <si>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</si>
  <si>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</si>
  <si>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</si>
  <si>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</si>
  <si>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</si>
  <si>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</si>
  <si>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</si>
  <si>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</si>
  <si>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</si>
  <si>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</si>
  <si>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</si>
  <si>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</si>
  <si>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</si>
  <si>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</si>
  <si>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</si>
  <si>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</si>
  <si>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</si>
  <si>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</si>
  <si>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</si>
  <si>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</si>
  <si>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</si>
  <si>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</si>
  <si>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</si>
  <si>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</si>
  <si>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</si>
  <si>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</si>
  <si>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</si>
  <si>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</si>
  <si>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</si>
  <si>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</si>
  <si>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</si>
  <si>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</si>
  <si>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</si>
  <si>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</si>
  <si>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</si>
  <si>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</si>
  <si>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</si>
  <si>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</si>
  <si>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</si>
  <si>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</si>
  <si>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</si>
  <si>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</si>
  <si>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</si>
  <si>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</si>
  <si>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</si>
  <si>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</si>
  <si>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</si>
  <si>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</si>
  <si>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</si>
  <si>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</si>
  <si>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</si>
  <si>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</si>
  <si>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</si>
  <si>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</si>
  <si>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</si>
  <si>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</si>
  <si>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</si>
  <si>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</si>
  <si>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</si>
  <si>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</si>
  <si>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</si>
  <si>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</si>
  <si>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</si>
  <si>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</si>
  <si>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</si>
  <si>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</si>
  <si>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</si>
  <si>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</si>
  <si>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</si>
  <si>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</si>
  <si>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</si>
  <si>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</si>
  <si>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</si>
  <si>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</si>
  <si>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</si>
  <si>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</si>
  <si>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</si>
  <si>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</si>
  <si>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</si>
  <si>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</si>
  <si>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</si>
  <si>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</si>
  <si>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</si>
  <si>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</si>
  <si>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</si>
  <si>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</si>
  <si>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</si>
  <si>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</si>
  <si>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</si>
  <si>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</si>
  <si>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</si>
  <si>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</si>
  <si>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</si>
  <si>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</si>
  <si>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</si>
  <si>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</si>
  <si>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</si>
  <si>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</si>
  <si>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</si>
  <si>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</si>
  <si>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</si>
  <si>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</si>
  <si>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</si>
  <si>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</si>
  <si>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</si>
  <si>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</si>
  <si>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</si>
  <si>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</si>
  <si>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</si>
  <si>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</si>
  <si>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</si>
  <si>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</si>
  <si>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</si>
  <si>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</si>
  <si>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</si>
  <si>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</si>
  <si>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</si>
  <si>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</si>
  <si>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</si>
  <si>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</si>
  <si>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</si>
  <si>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</si>
  <si>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</si>
  <si>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</si>
  <si>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</si>
  <si>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</si>
  <si>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</si>
  <si>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</si>
  <si>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</si>
  <si>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</si>
  <si>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</si>
  <si>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</si>
  <si>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</si>
  <si>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</si>
  <si>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</si>
  <si>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</si>
  <si>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</si>
  <si>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</si>
  <si>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</si>
  <si>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</si>
  <si>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</si>
  <si>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</si>
  <si>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</si>
  <si>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</si>
  <si>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</si>
  <si>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</si>
  <si>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</si>
  <si>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</si>
  <si>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</si>
  <si>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</si>
  <si>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</si>
  <si>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</si>
  <si>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</si>
  <si>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</si>
  <si>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</si>
  <si>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</si>
  <si>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</si>
  <si>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</si>
  <si>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</si>
  <si>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</si>
  <si>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</si>
  <si>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</si>
  <si>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</si>
  <si>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</si>
  <si>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</si>
  <si>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</si>
  <si>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</si>
  <si>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</si>
  <si>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</si>
  <si>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</si>
  <si>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</si>
  <si>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</si>
  <si>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</si>
  <si>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</si>
  <si>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</si>
  <si>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</si>
  <si>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</si>
  <si>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</si>
  <si>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</si>
  <si>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</si>
  <si>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</si>
  <si>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</si>
  <si>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</si>
  <si>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</si>
  <si>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</si>
  <si>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</si>
  <si>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</si>
  <si>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</si>
  <si>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</si>
  <si>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</si>
  <si>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</si>
  <si>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</si>
  <si>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</si>
  <si>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</si>
  <si>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</si>
  <si>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</si>
  <si>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</si>
  <si>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</si>
  <si>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</si>
  <si>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</si>
  <si>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</si>
  <si>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</si>
  <si>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</si>
  <si>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</si>
  <si>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</si>
  <si>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</si>
  <si>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</si>
  <si>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</si>
  <si>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</si>
  <si>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</si>
  <si>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</si>
  <si>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</si>
  <si>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</si>
  <si>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</si>
  <si>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</si>
  <si>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</si>
  <si>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</si>
  <si>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</si>
  <si>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</si>
  <si>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</si>
  <si>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</si>
  <si>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</si>
  <si>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</si>
  <si>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</si>
  <si>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</si>
  <si>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</si>
  <si>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</si>
  <si>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</si>
  <si>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</si>
  <si>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</si>
  <si>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</si>
  <si>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</si>
  <si>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</si>
  <si>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</si>
  <si>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</si>
  <si>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</si>
  <si>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</si>
  <si>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</si>
  <si>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</si>
  <si>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</si>
  <si>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</si>
  <si>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</si>
  <si>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</si>
  <si>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</si>
  <si>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</si>
  <si>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</si>
  <si>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</si>
  <si>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</si>
  <si>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</si>
  <si>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</si>
  <si>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</si>
  <si>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</si>
  <si>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</si>
  <si>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</si>
  <si>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</si>
  <si>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</si>
  <si>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</si>
  <si>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</si>
  <si>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</si>
  <si>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</si>
  <si>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</si>
  <si>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</si>
  <si>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</si>
  <si>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</si>
  <si>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</si>
  <si>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</si>
  <si>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</si>
  <si>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</si>
  <si>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</si>
  <si>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</si>
  <si>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</si>
  <si>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</si>
  <si>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</si>
  <si>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</si>
  <si>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</si>
  <si>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</si>
  <si>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</si>
  <si>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</si>
  <si>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</si>
  <si>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</si>
  <si>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</si>
  <si>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</si>
  <si>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</si>
  <si>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</si>
  <si>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</si>
  <si>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</si>
  <si>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</si>
  <si>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</si>
  <si>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</si>
  <si>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</si>
  <si>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</si>
  <si>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</si>
  <si>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</si>
  <si>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</si>
  <si>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</si>
  <si>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</si>
  <si>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</si>
  <si>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</si>
  <si>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</si>
  <si>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</si>
  <si>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</si>
  <si>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</si>
  <si>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</si>
  <si>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</si>
  <si>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</si>
  <si>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</si>
  <si>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</si>
  <si>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</si>
  <si>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</si>
  <si>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</si>
  <si>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</si>
  <si>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</si>
  <si>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</si>
  <si>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</si>
  <si>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</si>
  <si>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</si>
  <si>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</si>
  <si>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</si>
  <si>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</si>
  <si>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</si>
  <si>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</si>
  <si>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</si>
  <si>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</si>
  <si>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</si>
  <si>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</si>
  <si>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</si>
  <si>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</si>
  <si>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</si>
  <si>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</si>
  <si>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</si>
  <si>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</si>
  <si>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</si>
  <si>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</si>
  <si>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</si>
  <si>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</si>
  <si>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</si>
  <si>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</si>
  <si>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</si>
  <si>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</si>
  <si>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</si>
  <si>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</si>
  <si>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</si>
  <si>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</si>
  <si>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</si>
  <si>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</si>
  <si>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</si>
  <si>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</si>
  <si>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</si>
  <si>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</si>
  <si>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</si>
  <si>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</si>
  <si>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</si>
  <si>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</si>
  <si>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</si>
  <si>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</si>
  <si>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</si>
  <si>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</si>
  <si>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</si>
  <si>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</si>
  <si>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</si>
  <si>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</si>
  <si>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</si>
  <si>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</si>
  <si>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</si>
  <si>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</si>
  <si>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</si>
  <si>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</si>
  <si>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</si>
  <si>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</si>
  <si>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</si>
  <si>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</si>
  <si>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</si>
  <si>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</si>
  <si>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</si>
  <si>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</si>
  <si>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</si>
  <si>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</si>
  <si>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</si>
  <si>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</si>
  <si>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</si>
  <si>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</si>
  <si>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</si>
  <si>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</si>
  <si>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</si>
  <si>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</si>
  <si>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</si>
  <si>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</si>
  <si>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</si>
  <si>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</si>
  <si>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</si>
  <si>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</si>
  <si>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</si>
  <si>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</si>
  <si>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</si>
  <si>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</si>
  <si>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</si>
  <si>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</si>
  <si>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</si>
  <si>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</si>
  <si>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</si>
  <si>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</si>
  <si>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</si>
  <si>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</si>
  <si>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</si>
  <si>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</si>
  <si>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</si>
  <si>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</si>
  <si>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</si>
  <si>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</si>
  <si>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</si>
  <si>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</si>
  <si>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</si>
  <si>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</si>
  <si>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</si>
  <si>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</si>
  <si>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</si>
  <si>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</si>
  <si>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</si>
  <si>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</si>
  <si>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</si>
  <si>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</si>
  <si>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</si>
  <si>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</si>
  <si>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</si>
  <si>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</si>
  <si>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</si>
  <si>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</si>
  <si>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</si>
  <si>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</si>
  <si>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</si>
  <si>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</si>
  <si>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</si>
  <si>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</si>
  <si>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</si>
  <si>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</si>
  <si>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</si>
  <si>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</si>
  <si>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</si>
  <si>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</si>
  <si>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</si>
  <si>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</si>
  <si>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</si>
  <si>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</si>
  <si>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</si>
  <si>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</si>
  <si>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</si>
  <si>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</si>
  <si>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</si>
  <si>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</si>
  <si>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</si>
  <si>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</si>
  <si>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</si>
  <si>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</si>
  <si>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</si>
  <si>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</si>
  <si>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</si>
  <si>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</si>
  <si>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</si>
  <si>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</si>
  <si>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</si>
  <si>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</si>
  <si>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</si>
  <si>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</si>
  <si>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</si>
  <si>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</si>
  <si>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</si>
  <si>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</si>
  <si>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</si>
  <si>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</si>
  <si>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</si>
  <si>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</si>
  <si>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</si>
  <si>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</si>
  <si>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</si>
  <si>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</si>
  <si>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</si>
  <si>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</si>
  <si>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</si>
  <si>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</si>
  <si>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</si>
  <si>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</si>
  <si>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</si>
  <si>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</si>
  <si>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</si>
  <si>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</si>
  <si>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</si>
  <si>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</si>
  <si>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</si>
  <si>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</si>
  <si>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</si>
  <si>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</si>
  <si>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</si>
  <si>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</si>
  <si>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</si>
  <si>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</si>
  <si>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</si>
  <si>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</si>
  <si>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</si>
  <si>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</si>
  <si>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</si>
  <si>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</si>
  <si>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</si>
  <si>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</si>
  <si>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</si>
  <si>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</si>
  <si>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</si>
  <si>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</si>
  <si>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</si>
  <si>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</si>
  <si>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</si>
  <si>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</si>
  <si>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</si>
  <si>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</si>
  <si>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</si>
  <si>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</si>
  <si>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</si>
  <si>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</si>
  <si>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</si>
  <si>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</si>
  <si>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</si>
  <si>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</si>
  <si>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</si>
  <si>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</si>
  <si>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</si>
  <si>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</si>
  <si>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</si>
  <si>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</si>
  <si>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</si>
  <si>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</si>
  <si>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</si>
  <si>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</si>
  <si>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</si>
  <si>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</si>
  <si>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</si>
  <si>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</si>
  <si>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</si>
  <si>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</si>
  <si>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</si>
  <si>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</si>
  <si>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</si>
  <si>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</si>
  <si>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</si>
  <si>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</si>
  <si>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</si>
  <si>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</si>
  <si>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</si>
  <si>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</si>
  <si>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</si>
  <si>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</si>
  <si>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</si>
  <si>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</si>
  <si>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</si>
  <si>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</si>
  <si>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</si>
  <si>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</si>
  <si>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</si>
  <si>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</si>
  <si>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</si>
  <si>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</si>
  <si>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</si>
  <si>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</si>
  <si>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</si>
  <si>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</si>
  <si>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</si>
  <si>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</si>
  <si>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</si>
  <si>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</si>
  <si>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</si>
  <si>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</si>
  <si>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</si>
  <si>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</si>
  <si>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</si>
  <si>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</si>
  <si>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</si>
  <si>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</si>
  <si>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</si>
  <si>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</si>
  <si>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</si>
  <si>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</si>
  <si>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</si>
  <si>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</si>
  <si>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</si>
  <si>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</si>
  <si>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</si>
  <si>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</si>
  <si>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</si>
  <si>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</si>
  <si>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</si>
  <si>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</si>
  <si>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</si>
  <si>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</si>
  <si>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</si>
  <si>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</si>
  <si>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</si>
  <si>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</si>
  <si>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</si>
  <si>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</si>
  <si>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</si>
  <si>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</si>
  <si>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</si>
  <si>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</si>
  <si>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</si>
  <si>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</si>
  <si>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</si>
  <si>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</si>
  <si>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</si>
  <si>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</si>
  <si>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</si>
  <si>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</si>
  <si>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</si>
  <si>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</si>
  <si>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</si>
  <si>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</si>
  <si>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</si>
  <si>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</si>
  <si>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</si>
  <si>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</si>
  <si>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</si>
  <si>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</si>
  <si>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</si>
  <si>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</si>
  <si>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</si>
  <si>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</si>
  <si>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</si>
  <si>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</si>
  <si>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</si>
  <si>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</si>
  <si>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</si>
  <si>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</si>
  <si>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</si>
  <si>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</si>
  <si>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</si>
  <si>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</si>
  <si>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</si>
  <si>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</si>
  <si>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</si>
  <si>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</si>
  <si>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</si>
  <si>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</si>
  <si>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</si>
  <si>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</si>
  <si>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</si>
  <si>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</si>
  <si>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</si>
  <si>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</si>
  <si>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</si>
  <si>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</si>
  <si>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</si>
  <si>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</si>
  <si>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</si>
  <si>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</si>
  <si>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</si>
  <si>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</si>
  <si>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</si>
  <si>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</si>
  <si>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</si>
  <si>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</si>
  <si>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</si>
  <si>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</si>
  <si>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</si>
  <si>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</si>
  <si>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</si>
  <si>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</si>
  <si>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</si>
  <si>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</si>
  <si>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</si>
  <si>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</si>
  <si>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</si>
  <si>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</si>
  <si>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</si>
  <si>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</si>
  <si>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</si>
  <si>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</si>
  <si>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</si>
  <si>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</si>
  <si>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</si>
  <si>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</si>
  <si>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</si>
  <si>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</si>
  <si>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</si>
  <si>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</si>
  <si>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</si>
  <si>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</si>
  <si>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</si>
  <si>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</si>
  <si>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</si>
  <si>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</si>
  <si>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</si>
  <si>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</si>
  <si>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</si>
  <si>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</si>
  <si>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</si>
  <si>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</si>
  <si>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</si>
  <si>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</si>
  <si>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</si>
  <si>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</si>
  <si>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</si>
  <si>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</si>
  <si>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</si>
  <si>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</si>
  <si>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</si>
  <si>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</si>
  <si>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</si>
  <si>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</si>
  <si>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</si>
  <si>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</si>
  <si>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</si>
  <si>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</si>
  <si>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</si>
  <si>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</si>
  <si>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</si>
  <si>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</si>
  <si>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</si>
  <si>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</si>
  <si>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</si>
  <si>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</si>
  <si>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</si>
  <si>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</si>
  <si>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</si>
  <si>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</si>
  <si>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</si>
  <si>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</si>
  <si>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</si>
  <si>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</si>
  <si>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</si>
  <si>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</si>
  <si>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</si>
  <si>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</si>
  <si>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</si>
  <si>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</si>
  <si>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</si>
  <si>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</si>
  <si>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</si>
  <si>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</si>
  <si>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</si>
  <si>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</si>
  <si>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</si>
  <si>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</si>
  <si>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</si>
  <si>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</si>
  <si>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</si>
  <si>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</si>
  <si>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</si>
  <si>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</si>
  <si>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</si>
  <si>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</si>
  <si>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</si>
  <si>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</si>
  <si>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</si>
  <si>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</si>
  <si>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</si>
  <si>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</si>
  <si>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</si>
  <si>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</si>
  <si>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</si>
  <si>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</si>
  <si>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</si>
  <si>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</si>
  <si>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</si>
  <si>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</si>
  <si>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</si>
  <si>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</si>
  <si>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</si>
  <si>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</si>
  <si>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</si>
  <si>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</si>
  <si>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</si>
  <si>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</si>
  <si>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</si>
  <si>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</si>
  <si>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</si>
  <si>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</si>
  <si>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</si>
  <si>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</si>
  <si>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</si>
  <si>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</si>
  <si>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</si>
  <si>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</si>
  <si>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</si>
  <si>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</si>
  <si>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</si>
  <si>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</si>
  <si>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</si>
  <si>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</si>
  <si>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</si>
  <si>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</si>
  <si>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</si>
  <si>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</si>
  <si>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</si>
  <si>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</si>
  <si>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</si>
  <si>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</si>
  <si>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</si>
  <si>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</si>
  <si>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</si>
  <si>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</si>
  <si>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</si>
  <si>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</si>
  <si>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</si>
  <si>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</si>
  <si>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</si>
  <si>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</si>
  <si>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</si>
  <si>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</si>
  <si>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</si>
  <si>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</si>
  <si>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</si>
  <si>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</si>
  <si>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</si>
  <si>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</si>
  <si>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</si>
  <si>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</si>
  <si>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</si>
  <si>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</si>
  <si>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</si>
  <si>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</si>
  <si>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</si>
  <si>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</si>
  <si>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</si>
  <si>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</si>
  <si>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</si>
  <si>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</si>
  <si>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</si>
  <si>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</si>
  <si>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</si>
  <si>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</si>
  <si>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</si>
  <si>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</si>
  <si>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</si>
  <si>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</si>
  <si>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</si>
  <si>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</si>
  <si>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</si>
  <si>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</si>
  <si>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</si>
  <si>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</si>
  <si>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</si>
  <si>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</si>
  <si>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</si>
  <si>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</si>
  <si>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</si>
  <si>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</si>
  <si>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</si>
  <si>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</si>
  <si>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</si>
  <si>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</si>
  <si>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</si>
  <si>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</si>
  <si>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</si>
  <si>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</si>
  <si>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</si>
  <si>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</si>
  <si>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</si>
  <si>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</si>
  <si>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</si>
  <si>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</si>
  <si>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</si>
  <si>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</si>
  <si>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</si>
  <si>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</si>
  <si>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</si>
  <si>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</si>
  <si>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</si>
  <si>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</si>
  <si>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</si>
  <si>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</si>
  <si>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</si>
  <si>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</si>
  <si>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</si>
  <si>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</si>
  <si>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</si>
  <si>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</si>
  <si>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</si>
  <si>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</si>
  <si>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</si>
  <si>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</si>
  <si>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</si>
  <si>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</si>
  <si>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</si>
  <si>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</si>
  <si>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</si>
  <si>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</si>
  <si>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</si>
  <si>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</si>
  <si>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</si>
  <si>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</si>
  <si>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</si>
  <si>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</si>
  <si>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</si>
  <si>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</si>
  <si>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</si>
  <si>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</si>
  <si>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</si>
  <si>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</si>
  <si>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</si>
  <si>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</si>
  <si>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</si>
  <si>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</si>
  <si>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</si>
  <si>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</si>
  <si>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</si>
  <si>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</si>
  <si>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</si>
  <si>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</si>
  <si>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</si>
  <si>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</si>
  <si>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</si>
  <si>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</si>
  <si>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</si>
  <si>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</si>
  <si>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</si>
  <si>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</si>
  <si>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</si>
  <si>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</si>
  <si>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</si>
  <si>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</si>
  <si>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</si>
  <si>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</si>
  <si>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</si>
  <si>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</si>
  <si>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</si>
  <si>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</si>
  <si>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</si>
  <si>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</si>
  <si>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</si>
  <si>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</si>
  <si>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</si>
  <si>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</si>
  <si>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</si>
  <si>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</si>
  <si>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</si>
  <si>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</si>
  <si>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</si>
  <si>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</si>
  <si>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</si>
  <si>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</si>
  <si>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</si>
  <si>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</si>
  <si>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</si>
  <si>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</si>
  <si>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</si>
  <si>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</si>
  <si>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</si>
  <si>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</si>
  <si>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</si>
  <si>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</si>
  <si>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</si>
  <si>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</si>
  <si>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</si>
  <si>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</si>
  <si>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</si>
  <si>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</si>
  <si>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</si>
  <si>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</si>
  <si>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</si>
  <si>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</si>
  <si>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</si>
  <si>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</si>
  <si>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</si>
  <si>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</si>
  <si>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</si>
  <si>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</si>
  <si>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</si>
  <si>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</si>
  <si>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</si>
  <si>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</si>
  <si>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</si>
  <si>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</si>
  <si>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</si>
  <si>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</si>
  <si>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</si>
  <si>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</si>
  <si>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</si>
  <si>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</si>
  <si>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</si>
  <si>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</si>
  <si>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</si>
  <si>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</si>
  <si>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</si>
  <si>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</si>
  <si>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</si>
  <si>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</si>
  <si>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</si>
  <si>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</si>
  <si>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</si>
  <si>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</si>
  <si>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</si>
  <si>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</si>
  <si>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</si>
  <si>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</si>
  <si>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</si>
  <si>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</si>
  <si>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</si>
  <si>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</si>
  <si>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</si>
  <si>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</si>
  <si>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</si>
  <si>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</si>
  <si>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</si>
  <si>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</si>
  <si>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</si>
  <si>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</si>
  <si>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</si>
  <si>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</si>
  <si>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</si>
  <si>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</si>
  <si>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</si>
  <si>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</si>
  <si>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</si>
  <si>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</si>
  <si>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</si>
  <si>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</si>
  <si>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</si>
  <si>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</si>
  <si>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</si>
  <si>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</si>
  <si>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</si>
  <si>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</si>
  <si>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</si>
  <si>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</si>
  <si>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</si>
  <si>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</si>
  <si>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</si>
  <si>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</si>
  <si>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</si>
  <si>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</si>
  <si>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</si>
  <si>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</si>
  <si>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</si>
  <si>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</si>
  <si>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</si>
  <si>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</si>
  <si>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</si>
  <si>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</si>
  <si>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</si>
  <si>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</si>
  <si>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</si>
  <si>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</si>
  <si>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</si>
  <si>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</si>
  <si>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</si>
  <si>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</si>
  <si>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</si>
  <si>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</si>
  <si>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</si>
  <si>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</si>
  <si>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</si>
  <si>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</si>
  <si>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</si>
  <si>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</si>
  <si>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</si>
  <si>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</si>
  <si>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</si>
  <si>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</si>
  <si>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</si>
  <si>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</si>
  <si>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</si>
  <si>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</si>
  <si>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</si>
  <si>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</si>
  <si>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</si>
  <si>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</si>
  <si>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</si>
  <si>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</si>
  <si>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</si>
  <si>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</si>
  <si>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</si>
  <si>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</si>
  <si>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</si>
  <si>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</si>
  <si>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</si>
  <si>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</si>
  <si>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</si>
  <si>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</si>
  <si>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</si>
  <si>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</si>
  <si>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</si>
  <si>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</si>
  <si>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</si>
  <si>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</si>
  <si>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</si>
  <si>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</si>
  <si>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</si>
  <si>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</si>
  <si>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</si>
  <si>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</si>
  <si>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</si>
  <si>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</si>
  <si>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</si>
  <si>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</si>
  <si>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</si>
  <si>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</si>
  <si>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</si>
  <si>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</si>
  <si>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</si>
  <si>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</si>
  <si>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</si>
  <si>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</si>
  <si>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</si>
  <si>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</si>
  <si>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</si>
  <si>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</si>
  <si>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</si>
  <si>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</si>
  <si>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</si>
  <si>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</si>
  <si>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</si>
  <si>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</si>
  <si>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</si>
  <si>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</si>
  <si>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</si>
  <si>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</si>
  <si>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</si>
  <si>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</si>
  <si>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</si>
  <si>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</si>
  <si>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</si>
  <si>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</si>
  <si>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</si>
  <si>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</si>
  <si>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</si>
  <si>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</si>
  <si>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</si>
  <si>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</si>
  <si>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</si>
  <si>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</si>
  <si>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</si>
  <si>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</si>
  <si>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</si>
  <si>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</si>
  <si>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</si>
  <si>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</si>
  <si>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</si>
  <si>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</si>
  <si>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</si>
  <si>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</si>
  <si>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</si>
  <si>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</si>
  <si>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</si>
  <si>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</si>
  <si>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</si>
  <si>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</si>
  <si>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</si>
  <si>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</si>
  <si>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</si>
  <si>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</si>
  <si>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</si>
  <si>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</si>
  <si>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</si>
  <si>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</si>
  <si>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</si>
  <si>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</si>
  <si>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</si>
  <si>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</si>
  <si>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</si>
  <si>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</si>
  <si>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</si>
  <si>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</si>
  <si>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</si>
  <si>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</si>
  <si>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</si>
  <si>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</si>
  <si>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</si>
  <si>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</si>
  <si>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</si>
  <si>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</si>
  <si>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</si>
  <si>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</si>
  <si>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</si>
  <si>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</si>
  <si>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</si>
  <si>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</si>
  <si>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</si>
  <si>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</si>
  <si>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</si>
  <si>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</si>
  <si>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</si>
  <si>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</si>
  <si>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</si>
  <si>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</si>
  <si>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</si>
  <si>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</si>
  <si>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</si>
  <si>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</si>
  <si>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</si>
  <si>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</si>
  <si>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</si>
  <si>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</si>
  <si>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</si>
  <si>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</si>
  <si>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</si>
  <si>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</si>
  <si>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</si>
  <si>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</si>
  <si>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</si>
  <si>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</si>
  <si>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</si>
  <si>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</si>
  <si>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</si>
  <si>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</si>
  <si>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</si>
  <si>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</si>
  <si>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</si>
  <si>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</si>
  <si>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</si>
  <si>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</si>
  <si>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</si>
  <si>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</si>
  <si>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</si>
  <si>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</si>
  <si>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</si>
  <si>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</si>
  <si>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</si>
  <si>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</si>
  <si>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</si>
  <si>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</si>
  <si>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</si>
  <si>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</si>
  <si>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</si>
  <si>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</si>
  <si>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</si>
  <si>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</si>
  <si>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</si>
  <si>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</si>
  <si>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</si>
  <si>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</si>
  <si>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</si>
  <si>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</si>
  <si>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</si>
  <si>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</si>
  <si>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</si>
  <si>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</si>
  <si>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</si>
  <si>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</si>
  <si>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</si>
  <si>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</si>
  <si>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</si>
  <si>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</si>
  <si>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</si>
  <si>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</si>
  <si>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</si>
  <si>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</si>
  <si>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</si>
  <si>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</si>
  <si>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</si>
  <si>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</si>
  <si>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</si>
  <si>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</si>
  <si>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</si>
  <si>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</si>
  <si>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</si>
  <si>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</si>
  <si>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</si>
  <si>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</si>
  <si>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</si>
  <si>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</si>
  <si>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</si>
  <si>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</si>
  <si>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</si>
  <si>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</si>
  <si>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</si>
  <si>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</si>
  <si>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</si>
  <si>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</si>
  <si>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</si>
  <si>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</si>
  <si>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</si>
  <si>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</si>
  <si>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</si>
  <si>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</si>
  <si>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</si>
  <si>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</si>
  <si>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</si>
  <si>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</si>
  <si>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</si>
  <si>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</si>
  <si>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</si>
  <si>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</si>
  <si>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</si>
  <si>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</si>
  <si>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</si>
  <si>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</si>
  <si>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</si>
  <si>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</si>
  <si>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</si>
  <si>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</si>
  <si>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</si>
  <si>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</si>
  <si>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</si>
  <si>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</si>
  <si>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</si>
  <si>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</si>
  <si>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</si>
  <si>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</si>
  <si>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</si>
  <si>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</si>
  <si>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</si>
  <si>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</si>
  <si>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</si>
  <si>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</si>
  <si>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</si>
  <si>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</si>
  <si>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</si>
  <si>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</si>
  <si>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</si>
  <si>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</si>
  <si>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</si>
  <si>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</si>
  <si>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</si>
  <si>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</si>
  <si>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</si>
  <si>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</si>
  <si>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</si>
  <si>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</si>
  <si>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</si>
  <si>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</si>
  <si>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</si>
  <si>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</si>
  <si>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</si>
  <si>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</si>
  <si>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</si>
  <si>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</si>
  <si>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</si>
  <si>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</si>
  <si>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</si>
  <si>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</si>
  <si>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</si>
  <si>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</si>
  <si>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</si>
  <si>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</si>
  <si>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</si>
  <si>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</si>
  <si>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</si>
  <si>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</si>
  <si>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</si>
  <si>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</si>
  <si>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</si>
  <si>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</si>
  <si>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</si>
  <si>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</si>
  <si>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</si>
  <si>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</si>
  <si>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</si>
  <si>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</si>
  <si>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</si>
  <si>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</si>
  <si>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</si>
  <si>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</si>
  <si>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</si>
  <si>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</si>
  <si>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</si>
  <si>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</si>
  <si>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</si>
  <si>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</si>
  <si>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</si>
  <si>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</si>
  <si>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</si>
  <si>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</si>
  <si>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</si>
  <si>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</si>
  <si>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</si>
  <si>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</si>
  <si>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</si>
  <si>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</si>
  <si>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</si>
  <si>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</si>
  <si>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</si>
  <si>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</si>
  <si>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</si>
  <si>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</si>
  <si>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</si>
  <si>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</si>
  <si>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</si>
  <si>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</si>
  <si>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</si>
  <si>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</si>
  <si>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</si>
  <si>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</si>
  <si>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</si>
  <si>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</si>
  <si>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</si>
  <si>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</si>
  <si>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</si>
  <si>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</si>
  <si>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</si>
  <si>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</si>
  <si>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</si>
  <si>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</si>
  <si>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</si>
  <si>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</si>
  <si>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</si>
  <si>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</si>
  <si>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</si>
  <si>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</si>
  <si>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</si>
  <si>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</si>
  <si>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</si>
  <si>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</si>
  <si>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</si>
  <si>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</si>
  <si>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</si>
  <si>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</si>
  <si>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</si>
  <si>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</si>
  <si>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</si>
  <si>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</si>
  <si>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</si>
  <si>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</si>
  <si>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</si>
  <si>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</si>
  <si>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</si>
  <si>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</si>
  <si>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</si>
  <si>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</si>
  <si>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</si>
  <si>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</si>
  <si>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</si>
  <si>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</si>
  <si>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</si>
  <si>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</si>
  <si>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</si>
  <si>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</si>
  <si>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</si>
  <si>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</si>
  <si>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</si>
  <si>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</si>
  <si>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</si>
  <si>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</si>
  <si>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</si>
  <si>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</si>
  <si>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</si>
  <si>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</si>
  <si>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</si>
  <si>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</si>
  <si>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</si>
  <si>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</si>
  <si>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</si>
  <si>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</si>
  <si>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</si>
  <si>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</si>
  <si>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</si>
  <si>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</si>
  <si>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</si>
  <si>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</si>
  <si>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</si>
  <si>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</si>
  <si>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</si>
  <si>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</si>
  <si>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</si>
  <si>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</si>
  <si>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</si>
  <si>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</si>
  <si>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</si>
  <si>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</si>
  <si>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</si>
  <si>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</si>
  <si>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</si>
  <si>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</si>
  <si>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</si>
  <si>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</si>
  <si>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</si>
  <si>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</si>
  <si>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</si>
  <si>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</si>
  <si>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</si>
  <si>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</si>
  <si>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</si>
  <si>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</si>
  <si>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</si>
  <si>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</si>
  <si>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</si>
  <si>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</si>
  <si>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</si>
  <si>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</si>
  <si>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</si>
  <si>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</si>
  <si>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</si>
  <si>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</si>
  <si>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</si>
  <si>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</si>
  <si>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</si>
  <si>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</si>
  <si>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</si>
  <si>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</si>
  <si>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</si>
  <si>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</si>
  <si>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</si>
  <si>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</si>
  <si>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</si>
  <si>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</si>
  <si>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</si>
  <si>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</si>
  <si>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</si>
  <si>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</si>
  <si>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</si>
  <si>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</si>
  <si>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</si>
  <si>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</si>
  <si>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</si>
  <si>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</si>
  <si>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</si>
  <si>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</si>
  <si>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</si>
  <si>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</si>
  <si>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</si>
  <si>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</si>
  <si>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</si>
  <si>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</si>
  <si>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</si>
  <si>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</si>
  <si>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</si>
  <si>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</si>
  <si>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</si>
  <si>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</si>
  <si>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</si>
  <si>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</si>
  <si>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</si>
  <si>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</si>
  <si>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</si>
  <si>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</si>
  <si>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</si>
  <si>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</si>
  <si>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</si>
  <si>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</si>
  <si>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</si>
  <si>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</si>
  <si>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</si>
  <si>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</si>
  <si>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</si>
  <si>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</si>
  <si>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</si>
  <si>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</si>
  <si>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</si>
  <si>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</si>
  <si>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</si>
  <si>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</si>
  <si>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</si>
  <si>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</si>
  <si>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</si>
  <si>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</si>
  <si>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</si>
  <si>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</si>
  <si>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</si>
  <si>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</si>
  <si>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</si>
  <si>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</si>
  <si>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</si>
  <si>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</si>
  <si>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</si>
  <si>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</si>
  <si>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</si>
  <si>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</si>
  <si>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</si>
  <si>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</si>
  <si>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</si>
  <si>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</si>
  <si>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</si>
  <si>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</si>
  <si>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</si>
  <si>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</si>
  <si>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</si>
  <si>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</si>
  <si>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</si>
  <si>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</si>
  <si>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</si>
  <si>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</si>
  <si>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</si>
  <si>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</si>
  <si>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</si>
  <si>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</si>
  <si>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</si>
  <si>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</si>
  <si>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</si>
  <si>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</si>
  <si>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</si>
  <si>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</si>
  <si>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</si>
  <si>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</si>
  <si>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</si>
  <si>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</si>
  <si>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</si>
  <si>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</si>
  <si>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</si>
  <si>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</si>
  <si>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</si>
  <si>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</si>
  <si>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</si>
  <si>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</si>
  <si>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</si>
  <si>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</si>
  <si>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</si>
  <si>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</si>
  <si>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</si>
  <si>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</si>
  <si>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</si>
  <si>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</si>
  <si>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</si>
  <si>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</si>
  <si>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</si>
  <si>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</si>
  <si>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</si>
  <si>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</si>
  <si>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</si>
  <si>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</si>
  <si>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</si>
  <si>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</si>
  <si>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</si>
  <si>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</si>
  <si>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</si>
  <si>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</si>
  <si>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</si>
  <si>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</si>
  <si>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</si>
  <si>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</si>
  <si>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</si>
  <si>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</si>
  <si>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</si>
  <si>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</si>
  <si>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</si>
  <si>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</si>
  <si>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</si>
  <si>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</si>
  <si>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</si>
  <si>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</si>
  <si>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</si>
  <si>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</si>
  <si>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</si>
  <si>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</si>
  <si>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</si>
  <si>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</si>
  <si>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</si>
  <si>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</si>
  <si>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</si>
  <si>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</si>
  <si>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</si>
  <si>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</si>
  <si>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</si>
  <si>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</si>
  <si>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</si>
  <si>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</si>
  <si>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</si>
  <si>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</si>
  <si>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</si>
  <si>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</si>
  <si>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</si>
  <si>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</si>
  <si>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</si>
  <si>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</si>
  <si>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</si>
  <si>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</si>
  <si>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</si>
  <si>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</si>
  <si>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</si>
  <si>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</si>
  <si>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</si>
  <si>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</si>
  <si>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</si>
  <si>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</si>
  <si>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</si>
  <si>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</si>
  <si>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</si>
  <si>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</si>
  <si>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</si>
  <si>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</si>
  <si>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</si>
  <si>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</si>
  <si>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</si>
  <si>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</si>
  <si>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</si>
  <si>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</si>
  <si>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</si>
  <si>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</si>
  <si>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</si>
  <si>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</si>
  <si>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</si>
  <si>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</si>
  <si>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</si>
  <si>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</si>
  <si>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</si>
  <si>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</si>
  <si>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</si>
  <si>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</si>
  <si>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</si>
  <si>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</si>
  <si>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</si>
  <si>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</si>
  <si>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</si>
  <si>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</si>
  <si>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</si>
  <si>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</si>
  <si>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</si>
  <si>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</si>
  <si>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</si>
  <si>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</si>
  <si>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</si>
  <si>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</si>
  <si>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</si>
  <si>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</si>
  <si>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</si>
  <si>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</si>
  <si>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</si>
  <si>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</si>
  <si>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</si>
  <si>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</si>
  <si>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</si>
  <si>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</si>
  <si>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</si>
  <si>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</si>
  <si>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</si>
  <si>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</si>
  <si>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</si>
  <si>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</si>
  <si>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</si>
  <si>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</si>
  <si>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</si>
  <si>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</si>
  <si>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</si>
  <si>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</si>
  <si>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</si>
  <si>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</si>
  <si>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</si>
  <si>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</si>
  <si>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</si>
  <si>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</si>
  <si>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</si>
  <si>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</si>
  <si>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</si>
  <si>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</si>
  <si>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</si>
  <si>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</si>
  <si>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</si>
  <si>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</si>
  <si>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</si>
  <si>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</si>
  <si>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</si>
  <si>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</si>
  <si>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</si>
  <si>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</si>
  <si>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</si>
  <si>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</si>
  <si>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</si>
  <si>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</si>
  <si>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</si>
  <si>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</si>
  <si>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</si>
  <si>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</si>
  <si>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</si>
  <si>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</si>
  <si>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</si>
  <si>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</si>
  <si>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</si>
  <si>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</si>
  <si>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</si>
  <si>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</si>
  <si>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</si>
  <si>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</si>
  <si>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</si>
  <si>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</si>
  <si>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</si>
  <si>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</si>
  <si>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</si>
  <si>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</si>
  <si>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</si>
  <si>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</si>
  <si>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</si>
  <si>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</si>
  <si>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</si>
  <si>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</si>
  <si>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</si>
  <si>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</si>
  <si>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</si>
  <si>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</si>
  <si>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</si>
  <si>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</si>
  <si>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</si>
  <si>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</si>
  <si>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</si>
  <si>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</si>
  <si>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</si>
  <si>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</si>
  <si>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</si>
  <si>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</si>
  <si>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</si>
  <si>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</si>
  <si>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</si>
  <si>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</si>
  <si>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</si>
  <si>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</si>
  <si>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</si>
  <si>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</si>
  <si>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</si>
  <si>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</si>
  <si>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</si>
  <si>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</si>
  <si>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</si>
  <si>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</si>
  <si>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</si>
  <si>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</si>
  <si>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</si>
  <si>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</si>
  <si>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</si>
  <si>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</si>
  <si>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</si>
  <si>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</si>
  <si>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</si>
  <si>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</si>
  <si>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</si>
  <si>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</si>
  <si>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</si>
  <si>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</si>
  <si>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</si>
  <si>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</si>
  <si>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</si>
  <si>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</si>
  <si>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</si>
  <si>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</si>
  <si>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</si>
  <si>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</si>
  <si>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</si>
  <si>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</si>
  <si>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</si>
  <si>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</si>
  <si>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</si>
  <si>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</si>
  <si>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</si>
  <si>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</si>
  <si>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</si>
  <si>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</si>
  <si>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</si>
  <si>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</si>
  <si>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</si>
  <si>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</si>
  <si>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</si>
  <si>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</si>
  <si>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</si>
  <si>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</si>
  <si>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</si>
  <si>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</si>
  <si>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</si>
  <si>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</si>
  <si>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</si>
  <si>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</si>
  <si>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</si>
  <si>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</si>
  <si>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</si>
  <si>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</si>
  <si>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</si>
  <si>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</si>
  <si>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</si>
  <si>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</si>
  <si>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</si>
  <si>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</si>
  <si>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</si>
  <si>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</si>
  <si>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</si>
  <si>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</si>
  <si>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</si>
  <si>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</si>
  <si>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</si>
  <si>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</si>
  <si>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</si>
  <si>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</si>
  <si>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</si>
  <si>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</si>
  <si>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</si>
  <si>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</si>
  <si>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</si>
  <si>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</si>
  <si>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</si>
  <si>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</si>
  <si>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</si>
  <si>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</si>
  <si>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</si>
  <si>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</si>
  <si>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</si>
  <si>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</si>
  <si>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</si>
  <si>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</si>
  <si>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</si>
  <si>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</si>
  <si>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</si>
  <si>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</si>
  <si>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</si>
  <si>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</si>
  <si>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</si>
  <si>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</si>
  <si>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</si>
  <si>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</si>
  <si>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</si>
  <si>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</si>
  <si>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</si>
  <si>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</si>
  <si>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</si>
  <si>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</si>
  <si>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</si>
  <si>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</si>
  <si>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</si>
  <si>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</si>
  <si>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</si>
  <si>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</si>
  <si>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</si>
  <si>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</si>
  <si>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</si>
  <si>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</si>
  <si>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</si>
  <si>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</si>
  <si>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</si>
  <si>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</si>
  <si>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</si>
  <si>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</si>
  <si>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</si>
  <si>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</si>
  <si>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</si>
  <si>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</si>
  <si>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</si>
  <si>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</si>
  <si>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</si>
  <si>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</si>
  <si>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</si>
  <si>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</si>
  <si>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</si>
  <si>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</si>
  <si>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</si>
  <si>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</si>
  <si>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</si>
  <si>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</si>
  <si>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</si>
  <si>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</si>
  <si>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</si>
  <si>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</si>
  <si>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</si>
  <si>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</si>
  <si>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</si>
  <si>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</si>
  <si>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</si>
  <si>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</si>
  <si>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</si>
  <si>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</si>
  <si>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</si>
  <si>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</si>
  <si>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</si>
  <si>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</si>
  <si>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</si>
  <si>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</si>
  <si>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</si>
  <si>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</si>
  <si>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</si>
  <si>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</si>
  <si>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</si>
  <si>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</si>
  <si>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</si>
  <si>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</si>
  <si>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</si>
  <si>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</si>
  <si>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</si>
  <si>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</si>
  <si>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</si>
  <si>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</si>
  <si>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</si>
  <si>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</si>
  <si>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</si>
  <si>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</si>
  <si>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</si>
  <si>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</si>
  <si>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</si>
  <si>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</si>
  <si>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</si>
  <si>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</si>
  <si>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</si>
  <si>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</si>
  <si>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</si>
  <si>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</si>
  <si>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</si>
  <si>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</si>
  <si>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</si>
  <si>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</si>
  <si>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</si>
  <si>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</si>
  <si>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</si>
  <si>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</si>
  <si>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</si>
  <si>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</si>
  <si>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</si>
  <si>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</si>
  <si>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</si>
  <si>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</si>
  <si>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</si>
  <si>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</si>
  <si>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</si>
  <si>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</si>
  <si>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</si>
  <si>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</si>
  <si>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</si>
  <si>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</si>
  <si>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</si>
  <si>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</si>
  <si>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</si>
  <si>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</si>
  <si>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</si>
  <si>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</si>
  <si>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</si>
  <si>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</si>
  <si>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</si>
  <si>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</si>
  <si>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</si>
  <si>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</si>
  <si>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</si>
  <si>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</si>
  <si>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</si>
  <si>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</si>
  <si>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</si>
  <si>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</si>
  <si>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</si>
  <si>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</si>
  <si>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</si>
  <si>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</si>
  <si>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</si>
  <si>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</si>
  <si>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</si>
  <si>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</si>
  <si>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</si>
  <si>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</si>
  <si>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</si>
  <si>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</si>
  <si>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</si>
  <si>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</si>
  <si>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</si>
  <si>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</si>
  <si>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</si>
  <si>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</si>
  <si>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</si>
  <si>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</si>
  <si>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</si>
  <si>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</si>
  <si>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</si>
  <si>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</si>
  <si>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</si>
  <si>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</si>
  <si>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</si>
  <si>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</si>
  <si>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</si>
  <si>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</si>
  <si>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</si>
  <si>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</si>
  <si>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</si>
  <si>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</si>
  <si>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</si>
  <si>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</si>
  <si>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</si>
  <si>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</si>
  <si>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</si>
  <si>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</si>
  <si>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</si>
  <si>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</si>
  <si>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</si>
  <si>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</si>
  <si>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</si>
  <si>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</si>
  <si>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</si>
  <si>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</si>
  <si>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</si>
  <si>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</si>
  <si>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</si>
  <si>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</si>
  <si>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</si>
  <si>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</si>
  <si>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</si>
  <si>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</si>
  <si>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</si>
  <si>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</si>
  <si>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</si>
  <si>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</si>
  <si>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</si>
  <si>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</si>
  <si>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</si>
  <si>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</si>
  <si>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</si>
  <si>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</si>
  <si>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</si>
  <si>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</si>
  <si>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</si>
  <si>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</si>
  <si>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</si>
  <si>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</si>
  <si>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</si>
  <si>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</si>
  <si>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</si>
  <si>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</si>
  <si>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</si>
  <si>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</si>
  <si>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</si>
  <si>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</si>
  <si>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</si>
  <si>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</si>
  <si>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</si>
  <si>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</si>
  <si>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</si>
  <si>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</si>
  <si>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</si>
  <si>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</si>
  <si>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</si>
  <si>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</si>
  <si>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</si>
  <si>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</si>
  <si>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</si>
  <si>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</si>
  <si>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</si>
  <si>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</si>
  <si>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</si>
  <si>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</si>
  <si>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</si>
  <si>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</si>
  <si>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</si>
  <si>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</si>
  <si>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</si>
  <si>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</si>
  <si>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</si>
  <si>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</si>
  <si>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</si>
  <si>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</si>
  <si>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</si>
  <si>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</si>
  <si>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</si>
  <si>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</si>
  <si>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</si>
  <si>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</si>
  <si>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</si>
  <si>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</si>
  <si>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</si>
  <si>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</si>
  <si>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</si>
  <si>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</si>
  <si>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</si>
  <si>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</si>
  <si>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</si>
  <si>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</si>
  <si>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</si>
  <si>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</si>
  <si>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</si>
  <si>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</si>
  <si>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</si>
  <si>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</si>
  <si>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</si>
  <si>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</si>
  <si>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</si>
  <si>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</si>
  <si>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</si>
  <si>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</si>
  <si>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</si>
  <si>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</si>
  <si>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</si>
  <si>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</si>
  <si>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</si>
  <si>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</si>
  <si>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</si>
  <si>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</si>
  <si>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</si>
  <si>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</si>
  <si>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</si>
  <si>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</si>
  <si>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</si>
  <si>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</si>
  <si>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</si>
  <si>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</si>
  <si>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</si>
  <si>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</si>
  <si>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</si>
  <si>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</si>
  <si>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</si>
  <si>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</si>
  <si>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</si>
  <si>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</si>
  <si>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</si>
  <si>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</si>
  <si>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</si>
  <si>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</si>
  <si>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</si>
  <si>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</si>
  <si>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</si>
  <si>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</si>
  <si>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</si>
  <si>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</si>
  <si>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</si>
  <si>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</si>
  <si>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</si>
  <si>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</si>
  <si>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</si>
  <si>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</si>
  <si>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</si>
  <si>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</si>
  <si>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</si>
  <si>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</si>
  <si>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</si>
  <si>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</si>
  <si>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</si>
  <si>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</si>
  <si>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</si>
  <si>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</si>
  <si>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</si>
  <si>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</si>
  <si>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</si>
  <si>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</si>
  <si>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</si>
  <si>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</si>
  <si>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</si>
  <si>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</si>
  <si>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</si>
  <si>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</si>
  <si>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</si>
  <si>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</si>
  <si>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</si>
  <si>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</si>
  <si>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</si>
  <si>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</si>
  <si>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</si>
  <si>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</si>
  <si>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</si>
  <si>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</si>
  <si>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</si>
  <si>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</si>
  <si>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</si>
  <si>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</si>
  <si>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</si>
  <si>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</si>
  <si>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</si>
  <si>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</si>
  <si>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</si>
  <si>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</si>
  <si>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</si>
  <si>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</si>
  <si>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</si>
  <si>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</si>
  <si>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</si>
  <si>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</si>
  <si>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</si>
  <si>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</si>
  <si>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</si>
  <si>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</si>
  <si>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</si>
  <si>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</si>
  <si>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</si>
  <si>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</si>
  <si>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</si>
  <si>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</si>
  <si>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</si>
  <si>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</si>
  <si>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</si>
  <si>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</si>
  <si>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</si>
  <si>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</si>
  <si>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</si>
  <si>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</si>
  <si>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</si>
  <si>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</si>
  <si>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</si>
  <si>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</si>
  <si>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</si>
  <si>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</si>
  <si>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</si>
  <si>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</si>
  <si>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</si>
  <si>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</si>
  <si>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</si>
  <si>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</si>
  <si>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</si>
  <si>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</si>
  <si>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</si>
  <si>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</si>
  <si>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</si>
  <si>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</si>
  <si>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</si>
  <si>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</si>
  <si>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</si>
  <si>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</si>
  <si>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</si>
  <si>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</si>
  <si>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</si>
  <si>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</si>
  <si>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</si>
  <si>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</si>
  <si>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</si>
  <si>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</si>
  <si>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</si>
  <si>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</si>
  <si>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</si>
  <si>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</si>
  <si>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</si>
  <si>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</si>
  <si>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</si>
  <si>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</si>
  <si>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</si>
  <si>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</si>
  <si>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</si>
  <si>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</si>
  <si>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</si>
  <si>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</si>
  <si>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</si>
  <si>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</si>
  <si>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</si>
  <si>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</si>
  <si>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</si>
  <si>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</si>
  <si>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</si>
  <si>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</si>
  <si>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</si>
  <si>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</si>
  <si>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</si>
  <si>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</si>
  <si>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</si>
  <si>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</si>
  <si>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</si>
  <si>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</si>
  <si>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</si>
  <si>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</si>
  <si>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</si>
  <si>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</si>
  <si>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</si>
  <si>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</si>
  <si>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</si>
  <si>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</si>
  <si>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</si>
  <si>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</si>
  <si>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</si>
  <si>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</si>
  <si>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</si>
  <si>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</si>
  <si>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</si>
  <si>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</si>
  <si>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</si>
  <si>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</si>
  <si>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</si>
  <si>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</si>
  <si>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</si>
  <si>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</si>
  <si>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</si>
  <si>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</si>
  <si>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</si>
  <si>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</si>
  <si>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</si>
  <si>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</si>
  <si>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</si>
  <si>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</si>
  <si>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</si>
  <si>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</si>
  <si>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</si>
  <si>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</si>
  <si>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</si>
  <si>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</si>
  <si>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</si>
  <si>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</si>
  <si>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</si>
  <si>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</si>
  <si>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</si>
  <si>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</si>
  <si>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</si>
  <si>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</si>
  <si>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</si>
  <si>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</si>
  <si>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</si>
  <si>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</si>
  <si>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</si>
  <si>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</si>
  <si>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</si>
  <si>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</si>
  <si>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</si>
  <si>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</si>
  <si>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</si>
  <si>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</si>
  <si>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</si>
  <si>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</si>
  <si>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</si>
  <si>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</si>
  <si>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</si>
  <si>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</si>
  <si>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</si>
  <si>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</si>
  <si>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</si>
  <si>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</si>
  <si>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</si>
  <si>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</si>
  <si>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</si>
  <si>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</si>
  <si>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</si>
  <si>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</si>
  <si>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</si>
  <si>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</si>
  <si>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</si>
  <si>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</si>
  <si>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</si>
  <si>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</si>
  <si>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</si>
  <si>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</si>
  <si>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</si>
  <si>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</si>
  <si>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</si>
  <si>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</si>
  <si>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</si>
  <si>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</si>
  <si>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</si>
  <si>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</si>
  <si>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</si>
  <si>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</si>
  <si>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</si>
  <si>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</si>
  <si>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</si>
  <si>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</si>
  <si>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</si>
  <si>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</si>
  <si>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</si>
  <si>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</si>
  <si>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</si>
  <si>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</si>
  <si>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</si>
  <si>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</si>
  <si>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</si>
  <si>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</si>
  <si>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</si>
  <si>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</si>
  <si>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</si>
  <si>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</si>
  <si>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</si>
  <si>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</si>
  <si>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</si>
  <si>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</si>
  <si>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</si>
  <si>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</si>
  <si>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</si>
  <si>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</si>
  <si>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</si>
  <si>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</si>
  <si>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</si>
  <si>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</si>
  <si>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</si>
  <si>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</si>
  <si>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</si>
  <si>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</si>
  <si>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</si>
  <si>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</si>
  <si>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</si>
  <si>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</si>
  <si>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</si>
  <si>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</si>
  <si>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</si>
  <si>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</si>
  <si>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</si>
  <si>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</si>
  <si>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</si>
  <si>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</si>
  <si>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</si>
  <si>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</si>
  <si>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</si>
  <si>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</si>
  <si>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</si>
  <si>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</si>
  <si>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</si>
  <si>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</si>
  <si>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</si>
  <si>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</si>
  <si>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</si>
  <si>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</si>
  <si>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</si>
  <si>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</si>
  <si>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</si>
  <si>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</si>
  <si>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</si>
  <si>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</si>
  <si>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</si>
  <si>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</si>
  <si>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</si>
  <si>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</si>
  <si>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</si>
  <si>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</si>
  <si>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</si>
  <si>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</si>
  <si>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</si>
  <si>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</si>
  <si>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</si>
  <si>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</si>
  <si>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</si>
  <si>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</si>
  <si>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</si>
  <si>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</si>
  <si>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</si>
  <si>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</si>
  <si>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</si>
  <si>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</si>
  <si>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</si>
  <si>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</si>
  <si>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</si>
  <si>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</si>
  <si>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</si>
  <si>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</si>
  <si>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</si>
  <si>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</si>
  <si>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</si>
  <si>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</si>
  <si>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</si>
  <si>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</si>
  <si>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</si>
  <si>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</si>
  <si>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</si>
  <si>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</si>
  <si>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</si>
  <si>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</si>
  <si>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</si>
  <si>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</si>
  <si>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</si>
  <si>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</si>
  <si>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</si>
  <si>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</si>
  <si>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</si>
  <si>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</si>
  <si>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</si>
  <si>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</si>
  <si>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</si>
  <si>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</si>
  <si>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</si>
  <si>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</si>
  <si>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</si>
  <si>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</si>
  <si>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</si>
  <si>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</si>
  <si>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</si>
  <si>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</si>
  <si>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</si>
  <si>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</si>
  <si>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</si>
  <si>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</si>
  <si>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</si>
  <si>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</si>
  <si>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</si>
  <si>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</si>
  <si>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</si>
  <si>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</si>
  <si>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</si>
  <si>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</si>
  <si>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</si>
  <si>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</si>
  <si>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</si>
  <si>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</si>
  <si>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</si>
  <si>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</si>
  <si>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</si>
  <si>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</si>
  <si>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</si>
  <si>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</si>
  <si>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</si>
  <si>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</si>
  <si>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</si>
  <si>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</si>
  <si>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</si>
  <si>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</si>
  <si>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</si>
  <si>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</si>
  <si>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</si>
  <si>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</si>
  <si>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</si>
  <si>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</si>
  <si>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</si>
  <si>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</si>
  <si>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</si>
  <si>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</si>
  <si>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</si>
  <si>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</si>
  <si>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</si>
  <si>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</si>
  <si>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</si>
  <si>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</si>
  <si>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</si>
  <si>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</si>
  <si>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</si>
  <si>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</si>
  <si>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</si>
  <si>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</si>
  <si>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</si>
  <si>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</si>
  <si>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</si>
  <si>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</si>
  <si>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</si>
  <si>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</si>
  <si>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</si>
  <si>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</si>
  <si>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</si>
  <si>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</si>
  <si>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</si>
  <si>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</si>
  <si>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</si>
  <si>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</si>
  <si>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</si>
  <si>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</si>
  <si>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</si>
  <si>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</si>
  <si>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</si>
  <si>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</si>
  <si>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</si>
  <si>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</si>
  <si>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</si>
  <si>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</si>
  <si>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</si>
  <si>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</si>
  <si>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</si>
  <si>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</si>
  <si>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</si>
  <si>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</si>
  <si>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</si>
  <si>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</si>
  <si>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</si>
  <si>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</si>
  <si>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</si>
  <si>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</si>
  <si>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</si>
  <si>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</si>
  <si>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</si>
  <si>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</si>
  <si>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</si>
  <si>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</si>
  <si>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</si>
  <si>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</si>
  <si>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</si>
  <si>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</si>
  <si>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</si>
  <si>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</si>
  <si>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</si>
  <si>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</si>
  <si>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</si>
  <si>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</si>
  <si>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</si>
  <si>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</si>
  <si>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</si>
  <si>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</si>
  <si>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</si>
  <si>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</si>
  <si>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</si>
  <si>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</si>
  <si>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</si>
  <si>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</si>
  <si>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</si>
  <si>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</si>
  <si>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</si>
  <si>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</si>
  <si>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</si>
  <si>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</si>
  <si>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</si>
  <si>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</si>
  <si>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</si>
  <si>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</si>
  <si>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</si>
  <si>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</si>
  <si>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</si>
  <si>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</si>
  <si>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</si>
  <si>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</si>
  <si>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</si>
  <si>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</si>
  <si>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</si>
  <si>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</si>
  <si>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</si>
  <si>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</si>
  <si>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</si>
  <si>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</si>
  <si>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</si>
  <si>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</si>
  <si>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</si>
  <si>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</si>
  <si>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</si>
  <si>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</si>
  <si>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</si>
  <si>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</si>
  <si>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</si>
  <si>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</si>
  <si>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</si>
  <si>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</si>
  <si>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</si>
  <si>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</si>
  <si>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</si>
  <si>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</si>
  <si>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</si>
  <si>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</si>
  <si>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</si>
  <si>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</si>
  <si>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</si>
  <si>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</si>
  <si>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</si>
  <si>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</si>
  <si>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</si>
  <si>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</si>
  <si>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</si>
  <si>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</si>
  <si>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</si>
  <si>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</si>
  <si>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</si>
  <si>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</si>
  <si>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</si>
  <si>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</si>
  <si>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</si>
  <si>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</si>
  <si>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</si>
  <si>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</si>
  <si>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</si>
  <si>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</si>
  <si>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</si>
  <si>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</si>
  <si>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</si>
  <si>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</si>
  <si>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</si>
  <si>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</si>
  <si>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</si>
  <si>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</si>
  <si>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</si>
  <si>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</si>
  <si>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</si>
  <si>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</si>
  <si>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</si>
  <si>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</si>
  <si>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</si>
  <si>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</si>
  <si>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</si>
  <si>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</si>
  <si>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</si>
  <si>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</si>
  <si>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</si>
  <si>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</si>
  <si>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</si>
  <si>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</si>
  <si>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</si>
  <si>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</si>
  <si>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</si>
  <si>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</si>
  <si>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</si>
  <si>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</si>
  <si>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</si>
  <si>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</si>
  <si>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</si>
  <si>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</si>
  <si>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</si>
  <si>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</si>
  <si>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</si>
  <si>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</si>
  <si>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</si>
  <si>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</si>
  <si>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</si>
  <si>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</si>
  <si>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</si>
  <si>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</si>
  <si>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</si>
  <si>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</si>
  <si>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</si>
  <si>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</si>
  <si>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</si>
  <si>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</si>
  <si>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</si>
  <si>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</si>
  <si>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</si>
  <si>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</si>
  <si>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</si>
  <si>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</si>
  <si>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</si>
  <si>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</si>
  <si>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</si>
  <si>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</si>
  <si>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</si>
  <si>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</si>
  <si>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</si>
  <si>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</si>
  <si>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</si>
  <si>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</si>
  <si>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</si>
  <si>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</si>
  <si>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</si>
  <si>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</si>
  <si>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</si>
  <si>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</si>
  <si>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</si>
  <si>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</si>
  <si>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</si>
  <si>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</si>
  <si>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</si>
  <si>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</si>
  <si>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</si>
  <si>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</si>
  <si>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</si>
  <si>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</si>
  <si>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</si>
  <si>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</si>
  <si>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</si>
  <si>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</si>
  <si>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</si>
  <si>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</si>
  <si>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</si>
  <si>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</si>
  <si>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</si>
  <si>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</si>
  <si>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</si>
  <si>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</si>
  <si>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</si>
  <si>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</si>
  <si>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</si>
  <si>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</si>
  <si>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</si>
  <si>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</si>
  <si>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</si>
  <si>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</si>
  <si>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</si>
  <si>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</si>
  <si>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</si>
  <si>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</si>
  <si>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</si>
  <si>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</si>
  <si>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</si>
  <si>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</si>
  <si>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</si>
  <si>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</si>
  <si>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</si>
  <si>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</si>
  <si>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</si>
  <si>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</si>
  <si>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</si>
  <si>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</si>
  <si>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</si>
  <si>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</si>
  <si>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</si>
  <si>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</si>
  <si>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</si>
  <si>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</si>
  <si>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</si>
  <si>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</si>
  <si>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</si>
  <si>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</si>
  <si>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</si>
  <si>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</si>
  <si>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</si>
  <si>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</si>
  <si>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</si>
  <si>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</si>
  <si>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</si>
  <si>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</si>
  <si>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</si>
  <si>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</si>
  <si>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</si>
  <si>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</si>
  <si>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</si>
  <si>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</si>
  <si>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</si>
  <si>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</si>
  <si>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</si>
  <si>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</si>
  <si>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</si>
  <si>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</si>
  <si>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</si>
  <si>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</si>
  <si>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</si>
  <si>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</si>
  <si>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</si>
  <si>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</si>
  <si>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</si>
  <si>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</si>
  <si>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</si>
  <si>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</si>
  <si>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</si>
  <si>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</si>
  <si>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</si>
  <si>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</si>
  <si>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</si>
  <si>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</si>
  <si>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</si>
  <si>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</si>
  <si>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</si>
  <si>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</si>
  <si>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</si>
  <si>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</si>
  <si>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</si>
  <si>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</si>
  <si>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</si>
  <si>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</si>
  <si>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</si>
  <si>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</si>
  <si>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</si>
  <si>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</si>
  <si>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</si>
  <si>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</si>
  <si>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</si>
  <si>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</si>
  <si>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</si>
  <si>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</si>
  <si>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</si>
  <si>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</si>
  <si>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</si>
  <si>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</si>
  <si>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</si>
  <si>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</si>
  <si>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</si>
  <si>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</si>
  <si>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</si>
  <si>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</si>
  <si>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</si>
  <si>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</si>
  <si>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</si>
  <si>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</si>
  <si>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</si>
  <si>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</si>
  <si>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</si>
  <si>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</si>
  <si>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</si>
  <si>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</si>
  <si>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</si>
  <si>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</si>
  <si>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</si>
  <si>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</si>
  <si>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</si>
  <si>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</si>
  <si>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</si>
  <si>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</si>
  <si>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</si>
  <si>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</si>
  <si>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</si>
  <si>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</si>
  <si>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</si>
  <si>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</si>
  <si>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</si>
  <si>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</si>
  <si>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</si>
  <si>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</si>
  <si>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</si>
  <si>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</si>
  <si>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</si>
  <si>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</si>
  <si>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</si>
  <si>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</si>
  <si>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</si>
  <si>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</si>
  <si>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</si>
  <si>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</si>
  <si>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</si>
  <si>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</si>
  <si>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</si>
  <si>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</si>
  <si>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</si>
  <si>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</si>
  <si>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</si>
  <si>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</si>
  <si>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</si>
  <si>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</si>
  <si>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</si>
  <si>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</si>
  <si>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</si>
  <si>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</si>
  <si>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</si>
  <si>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</si>
  <si>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</si>
  <si>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</si>
  <si>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</si>
  <si>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</si>
  <si>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</si>
  <si>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</si>
  <si>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</si>
  <si>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</si>
  <si>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</si>
  <si>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</si>
  <si>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</si>
  <si>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</si>
  <si>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</si>
  <si>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</si>
  <si>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</si>
  <si>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</si>
  <si>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</si>
  <si>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</si>
  <si>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</si>
  <si>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</si>
  <si>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</si>
  <si>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</si>
  <si>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</si>
  <si>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</si>
  <si>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</si>
  <si>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</si>
  <si>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</si>
  <si>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</si>
  <si>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</si>
  <si>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</si>
  <si>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</si>
  <si>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</si>
  <si>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</si>
  <si>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</si>
  <si>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</si>
  <si>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</si>
  <si>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</si>
  <si>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</si>
  <si>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</si>
  <si>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</si>
  <si>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</si>
  <si>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</si>
  <si>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</si>
  <si>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</si>
  <si>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</si>
  <si>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</si>
  <si>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</si>
  <si>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</si>
  <si>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</si>
  <si>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</si>
  <si>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</si>
  <si>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</si>
  <si>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</si>
  <si>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</si>
  <si>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</si>
  <si>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</si>
  <si>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</si>
  <si>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</si>
  <si>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</si>
  <si>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</si>
  <si>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</si>
  <si>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</si>
  <si>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</si>
  <si>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</si>
  <si>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</si>
  <si>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</si>
  <si>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</si>
  <si>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</si>
  <si>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</si>
  <si>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</si>
  <si>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</si>
  <si>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</si>
  <si>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</si>
  <si>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</si>
  <si>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</si>
  <si>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</si>
  <si>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</si>
  <si>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</si>
  <si>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</si>
  <si>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</si>
  <si>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</si>
  <si>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</si>
  <si>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</si>
  <si>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</si>
  <si>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</si>
  <si>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</si>
  <si>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</si>
  <si>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</si>
  <si>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</si>
  <si>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</si>
  <si>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</si>
  <si>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</si>
  <si>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</si>
  <si>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</si>
  <si>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</si>
  <si>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</si>
  <si>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</si>
  <si>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</si>
  <si>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</si>
  <si>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</si>
  <si>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</si>
  <si>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</si>
  <si>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</si>
  <si>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</si>
  <si>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</si>
  <si>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</si>
  <si>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</si>
  <si>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</si>
  <si>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</si>
  <si>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</si>
  <si>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</si>
  <si>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</si>
  <si>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</si>
  <si>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</si>
  <si>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</si>
  <si>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</si>
  <si>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</si>
  <si>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</si>
  <si>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</si>
  <si>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</si>
  <si>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</si>
  <si>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</si>
  <si>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</si>
  <si>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</si>
  <si>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</si>
  <si>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</si>
  <si>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</si>
  <si>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</si>
  <si>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</si>
  <si>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</si>
  <si>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</si>
  <si>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</si>
  <si>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</si>
  <si>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</si>
  <si>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</si>
  <si>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</si>
  <si>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</si>
  <si>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</si>
  <si>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</si>
  <si>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</si>
  <si>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</si>
  <si>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</si>
  <si>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</si>
  <si>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</si>
  <si>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</si>
  <si>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</si>
  <si>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</si>
  <si>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</si>
  <si>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</si>
  <si>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</si>
  <si>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</si>
  <si>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</si>
  <si>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</si>
  <si>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</si>
  <si>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</si>
  <si>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</si>
  <si>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</si>
  <si>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</si>
  <si>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</si>
  <si>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</si>
  <si>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</si>
  <si>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</si>
  <si>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</si>
  <si>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</si>
  <si>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</si>
  <si>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</si>
  <si>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</si>
  <si>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</si>
  <si>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</si>
  <si>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</si>
  <si>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</si>
  <si>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</si>
  <si>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</si>
  <si>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</si>
  <si>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</si>
  <si>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</si>
  <si>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</si>
  <si>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</si>
  <si>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</si>
  <si>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</si>
  <si>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</si>
  <si>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</si>
  <si>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</si>
  <si>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</si>
  <si>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</si>
  <si>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</si>
  <si>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</si>
  <si>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</si>
  <si>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</si>
  <si>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</si>
  <si>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</si>
  <si>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</si>
  <si>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</si>
  <si>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</si>
  <si>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</si>
  <si>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</si>
  <si>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</si>
  <si>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</si>
  <si>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</si>
  <si>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</si>
  <si>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</si>
  <si>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</si>
  <si>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</si>
  <si>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</si>
  <si>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</si>
  <si>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</si>
  <si>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</si>
  <si>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</si>
  <si>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</si>
  <si>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</si>
  <si>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</si>
  <si>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</si>
  <si>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</si>
  <si>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</si>
  <si>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</si>
  <si>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</si>
  <si>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</si>
  <si>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</si>
  <si>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</si>
  <si>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</si>
  <si>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</si>
  <si>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</si>
  <si>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</si>
  <si>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</si>
  <si>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</si>
  <si>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</si>
  <si>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</si>
  <si>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</si>
  <si>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</si>
  <si>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</si>
  <si>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</si>
  <si>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</si>
  <si>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</si>
  <si>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</si>
  <si>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</si>
  <si>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</si>
  <si>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</si>
  <si>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</si>
  <si>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</si>
  <si>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</si>
  <si>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</si>
  <si>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</si>
  <si>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</si>
  <si>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</si>
  <si>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</si>
  <si>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</si>
  <si>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</si>
  <si>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</si>
  <si>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</si>
  <si>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</si>
  <si>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</si>
  <si>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</si>
  <si>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</si>
  <si>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</si>
  <si>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</si>
  <si>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</si>
  <si>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</si>
  <si>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</si>
  <si>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</si>
  <si>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</si>
  <si>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</si>
  <si>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</si>
  <si>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</si>
  <si>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</si>
  <si>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</si>
  <si>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</si>
  <si>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</si>
  <si>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</si>
  <si>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</si>
  <si>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</si>
  <si>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</si>
  <si>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</si>
  <si>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</si>
  <si>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</si>
  <si>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</si>
  <si>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</si>
  <si>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</si>
  <si>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</si>
  <si>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</si>
  <si>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</si>
  <si>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</si>
  <si>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</si>
  <si>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</si>
  <si>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</si>
  <si>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</si>
  <si>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</si>
  <si>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</si>
  <si>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</si>
  <si>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</si>
  <si>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</si>
  <si>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</si>
  <si>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</si>
  <si>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</si>
  <si>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</si>
  <si>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</si>
  <si>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</si>
  <si>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</si>
  <si>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</si>
  <si>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</si>
  <si>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</si>
  <si>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</si>
  <si>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</si>
  <si>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</si>
  <si>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</si>
  <si>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</si>
  <si>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</si>
  <si>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</si>
  <si>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</si>
  <si>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</si>
  <si>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</si>
  <si>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</si>
  <si>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</si>
  <si>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</si>
  <si>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</si>
  <si>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</si>
  <si>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</si>
  <si>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</si>
  <si>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</si>
  <si>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</si>
  <si>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</si>
  <si>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</si>
  <si>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</si>
  <si>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</si>
  <si>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</si>
  <si>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</si>
  <si>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</si>
  <si>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</si>
  <si>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</si>
  <si>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</si>
  <si>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</si>
  <si>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</si>
  <si>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</si>
  <si>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</si>
  <si>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</si>
  <si>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</si>
  <si>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</si>
  <si>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</si>
  <si>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</si>
  <si>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</si>
  <si>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</si>
  <si>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</si>
  <si>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</si>
  <si>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</si>
  <si>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</si>
  <si>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</si>
  <si>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</si>
  <si>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</si>
  <si>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</si>
  <si>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</si>
  <si>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</si>
  <si>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</si>
  <si>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</si>
  <si>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</si>
  <si>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</si>
  <si>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</si>
  <si>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</si>
  <si>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</si>
  <si>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</si>
  <si>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</si>
  <si>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</si>
  <si>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</si>
  <si>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</si>
  <si>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</si>
  <si>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</si>
  <si>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</si>
  <si>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</si>
  <si>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</si>
  <si>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</si>
  <si>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</si>
  <si>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</si>
  <si>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</si>
  <si>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</si>
  <si>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</si>
  <si>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</si>
  <si>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</si>
  <si>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</si>
  <si>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</si>
  <si>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</si>
  <si>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</si>
  <si>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</si>
  <si>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</si>
  <si>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</si>
  <si>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</si>
  <si>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</si>
  <si>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</si>
  <si>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</si>
  <si>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</si>
  <si>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</si>
  <si>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</si>
  <si>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</si>
  <si>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</si>
  <si>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</si>
  <si>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</si>
  <si>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</si>
  <si>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</si>
  <si>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</si>
  <si>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</si>
  <si>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</si>
  <si>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</si>
  <si>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</si>
  <si>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</si>
  <si>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</si>
  <si>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</si>
  <si>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</si>
  <si>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</si>
  <si>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</si>
  <si>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</si>
  <si>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</si>
  <si>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</si>
  <si>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</si>
  <si>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</si>
  <si>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</si>
  <si>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</si>
  <si>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</si>
  <si>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</si>
  <si>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</si>
  <si>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</si>
  <si>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</si>
  <si>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</si>
  <si>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</si>
  <si>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</si>
  <si>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</si>
  <si>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</si>
  <si>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</si>
  <si>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</si>
  <si>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</si>
  <si>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</si>
  <si>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</si>
  <si>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</si>
  <si>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</si>
  <si>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</si>
  <si>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</si>
  <si>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</si>
  <si>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</si>
  <si>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</si>
  <si>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</si>
  <si>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</si>
  <si>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</si>
  <si>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</si>
  <si>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</si>
  <si>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</si>
  <si>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</si>
  <si>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</si>
  <si>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</si>
  <si>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</si>
  <si>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</si>
  <si>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</si>
  <si>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</si>
  <si>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</si>
  <si>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</si>
  <si>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</si>
  <si>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</si>
  <si>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</si>
  <si>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</si>
  <si>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</si>
  <si>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</si>
  <si>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</si>
  <si>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</si>
  <si>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</si>
  <si>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</si>
  <si>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</si>
  <si>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</si>
  <si>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</si>
  <si>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</si>
  <si>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</si>
  <si>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</si>
  <si>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</si>
  <si>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</si>
  <si>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</si>
  <si>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</si>
  <si>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</si>
  <si>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</si>
  <si>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</si>
  <si>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</si>
  <si>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</si>
  <si>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</si>
  <si>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</si>
  <si>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</si>
  <si>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</si>
  <si>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</si>
  <si>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</si>
  <si>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</si>
  <si>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</si>
  <si>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</si>
  <si>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</si>
  <si>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</si>
  <si>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</si>
  <si>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</si>
  <si>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</si>
  <si>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</si>
  <si>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</si>
  <si>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</si>
  <si>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</si>
  <si>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</si>
  <si>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</si>
  <si>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</si>
  <si>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</si>
  <si>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</si>
  <si>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</si>
  <si>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</si>
  <si>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</si>
  <si>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</si>
  <si>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</si>
  <si>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</si>
  <si>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</si>
  <si>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</si>
  <si>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</si>
  <si>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</si>
  <si>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</si>
  <si>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</si>
  <si>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</si>
  <si>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</si>
  <si>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</si>
  <si>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</si>
  <si>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</si>
  <si>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</si>
  <si>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</si>
  <si>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</si>
  <si>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</si>
  <si>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</si>
  <si>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</si>
  <si>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</si>
  <si>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</si>
  <si>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</si>
  <si>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</si>
  <si>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</si>
  <si>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</si>
  <si>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</si>
  <si>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</si>
  <si>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</si>
  <si>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</si>
  <si>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</si>
  <si>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</si>
  <si>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</si>
  <si>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</si>
  <si>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</si>
  <si>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</si>
  <si>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</si>
  <si>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</si>
  <si>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</si>
  <si>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</si>
  <si>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</si>
  <si>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</si>
  <si>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</si>
  <si>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</si>
  <si>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</si>
  <si>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</si>
  <si>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</si>
  <si>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</si>
  <si>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</si>
  <si>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</si>
  <si>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</si>
  <si>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</si>
  <si>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</si>
  <si>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</si>
  <si>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</si>
  <si>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</si>
  <si>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</si>
  <si>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</si>
  <si>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</si>
  <si>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</si>
  <si>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</si>
  <si>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</si>
  <si>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</si>
  <si>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</si>
  <si>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</si>
  <si>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</si>
  <si>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</si>
  <si>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</si>
  <si>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</si>
  <si>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</si>
  <si>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</si>
  <si>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</si>
  <si>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</si>
  <si>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</si>
  <si>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</si>
  <si>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</si>
  <si>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</si>
  <si>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</si>
  <si>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</si>
  <si>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</si>
  <si>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</si>
  <si>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</si>
  <si>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</si>
  <si>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</si>
  <si>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</si>
  <si>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</si>
  <si>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</si>
  <si>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</si>
  <si>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</si>
  <si>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</si>
  <si>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</si>
  <si>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</si>
  <si>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</si>
  <si>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</si>
  <si>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</si>
  <si>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</si>
  <si>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</si>
  <si>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</si>
  <si>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</si>
  <si>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</si>
  <si>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</si>
  <si>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</si>
  <si>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</si>
  <si>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</si>
  <si>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</si>
  <si>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</si>
  <si>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</si>
  <si>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</si>
  <si>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</si>
  <si>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</si>
  <si>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</si>
  <si>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</si>
  <si>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</si>
  <si>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</si>
  <si>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</si>
  <si>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</si>
  <si>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</si>
  <si>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</si>
  <si>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</si>
  <si>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</si>
  <si>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</si>
  <si>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</si>
  <si>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</si>
  <si>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</si>
  <si>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</si>
  <si>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</si>
  <si>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</si>
  <si>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</si>
  <si>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</si>
  <si>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</si>
  <si>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</si>
  <si>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</si>
  <si>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</si>
  <si>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</si>
  <si>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</si>
  <si>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</si>
  <si>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</si>
  <si>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</si>
  <si>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</si>
  <si>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</si>
  <si>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</si>
  <si>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</si>
  <si>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</si>
  <si>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</si>
  <si>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</si>
  <si>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</si>
  <si>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</si>
  <si>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</si>
  <si>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</si>
  <si>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</si>
  <si>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</si>
  <si>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</si>
  <si>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</si>
  <si>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</si>
  <si>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</si>
  <si>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</si>
  <si>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</si>
  <si>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</si>
  <si>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</si>
  <si>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</si>
  <si>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</si>
  <si>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</si>
  <si>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</si>
  <si>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</si>
  <si>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</si>
  <si>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</si>
  <si>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</si>
  <si>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</si>
  <si>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</si>
  <si>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</si>
  <si>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</si>
  <si>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</si>
  <si>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</si>
  <si>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</si>
  <si>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</si>
  <si>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</si>
  <si>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</si>
  <si>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</si>
  <si>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</si>
  <si>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</si>
  <si>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</si>
  <si>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</si>
  <si>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</si>
  <si>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</si>
  <si>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</si>
  <si>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</si>
  <si>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</si>
  <si>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</si>
  <si>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</si>
  <si>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</si>
  <si>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</si>
  <si>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</si>
  <si>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</si>
  <si>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</si>
  <si>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</si>
  <si>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</si>
  <si>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</si>
  <si>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</si>
  <si>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</si>
  <si>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</si>
  <si>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</si>
  <si>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</si>
  <si>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</si>
  <si>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</si>
  <si>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</si>
  <si>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</si>
  <si>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</si>
  <si>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</si>
  <si>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</si>
  <si>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</si>
  <si>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</si>
  <si>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</si>
  <si>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</si>
  <si>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</si>
  <si>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</si>
  <si>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</si>
  <si>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</si>
  <si>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</si>
  <si>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</si>
  <si>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</si>
  <si>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</si>
  <si>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</si>
  <si>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</si>
  <si>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</si>
  <si>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</si>
  <si>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</si>
  <si>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</si>
  <si>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</si>
  <si>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</si>
  <si>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</si>
  <si>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</si>
  <si>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</si>
  <si>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</si>
  <si>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</si>
  <si>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</si>
  <si>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</si>
  <si>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</si>
  <si>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</si>
  <si>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</si>
  <si>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</si>
  <si>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</si>
  <si>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</si>
  <si>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</si>
  <si>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</si>
  <si>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</si>
  <si>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</si>
  <si>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</si>
  <si>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</si>
  <si>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</si>
  <si>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</si>
  <si>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</si>
  <si>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</si>
  <si>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</si>
  <si>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</si>
  <si>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</si>
  <si>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</si>
  <si>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</si>
  <si>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</si>
  <si>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</si>
  <si>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</si>
  <si>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</si>
  <si>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</si>
  <si>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</si>
  <si>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</si>
  <si>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</si>
  <si>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</si>
  <si>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</si>
  <si>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</si>
  <si>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</si>
  <si>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</si>
  <si>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</si>
  <si>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</si>
  <si>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</si>
  <si>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</si>
  <si>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</si>
  <si>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</si>
  <si>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</si>
  <si>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</si>
  <si>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</si>
  <si>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</si>
  <si>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</si>
  <si>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</si>
  <si>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</si>
  <si>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</si>
  <si>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</si>
  <si>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</si>
  <si>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</si>
  <si>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</si>
  <si>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</si>
  <si>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</si>
  <si>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</si>
  <si>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</si>
  <si>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</si>
  <si>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</si>
  <si>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</si>
  <si>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</si>
  <si>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</si>
  <si>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</si>
  <si>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</si>
  <si>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</si>
  <si>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</si>
  <si>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</si>
  <si>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</si>
  <si>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</si>
  <si>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</si>
  <si>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</si>
  <si>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</si>
  <si>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</si>
  <si>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</si>
  <si>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</si>
  <si>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</si>
  <si>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</si>
  <si>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</si>
  <si>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</si>
  <si>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</si>
  <si>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</si>
  <si>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</si>
  <si>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</si>
  <si>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</si>
  <si>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</si>
  <si>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</si>
  <si>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</si>
  <si>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</si>
  <si>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</si>
  <si>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</si>
  <si>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</si>
  <si>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</si>
  <si>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</si>
  <si>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</si>
  <si>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</si>
  <si>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</si>
  <si>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</si>
  <si>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</si>
  <si>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</si>
  <si>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</si>
  <si>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</si>
  <si>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</si>
  <si>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</si>
  <si>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</si>
  <si>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</si>
  <si>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</si>
  <si>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</si>
  <si>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</si>
  <si>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</si>
  <si>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</si>
  <si>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</si>
  <si>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</si>
  <si>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</si>
  <si>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</si>
  <si>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</si>
  <si>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</si>
  <si>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</si>
  <si>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</si>
  <si>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</si>
  <si>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</si>
  <si>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</si>
  <si>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</si>
  <si>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</si>
  <si>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</si>
  <si>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</si>
  <si>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</si>
  <si>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</si>
  <si>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</si>
  <si>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</si>
  <si>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</si>
  <si>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</si>
  <si>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</si>
  <si>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</si>
  <si>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</si>
  <si>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</si>
  <si>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</si>
  <si>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</si>
  <si>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</si>
  <si>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</si>
  <si>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</si>
  <si>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</si>
  <si>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</si>
  <si>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</si>
  <si>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</si>
  <si>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</si>
  <si>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</si>
  <si>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</si>
  <si>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</si>
  <si>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</si>
  <si>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</si>
  <si>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</si>
  <si>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</si>
  <si>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</si>
  <si>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</si>
  <si>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</si>
  <si>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</si>
  <si>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</si>
  <si>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</si>
  <si>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</si>
  <si>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</si>
  <si>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</si>
  <si>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</si>
  <si>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</si>
  <si>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</si>
  <si>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</si>
  <si>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</si>
  <si>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</si>
  <si>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</si>
  <si>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</si>
  <si>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</si>
  <si>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</si>
  <si>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</si>
  <si>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</si>
  <si>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</si>
  <si>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</si>
  <si>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</si>
  <si>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</si>
  <si>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</si>
  <si>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</si>
  <si>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</si>
  <si>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</si>
  <si>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</si>
  <si>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</si>
  <si>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</si>
  <si>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</si>
  <si>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</si>
  <si>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</si>
  <si>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</si>
  <si>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</si>
  <si>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</si>
  <si>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</si>
  <si>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</si>
  <si>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</si>
  <si>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</si>
  <si>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</si>
  <si>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</si>
  <si>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</si>
  <si>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</si>
  <si>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</si>
  <si>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</si>
  <si>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</si>
  <si>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</si>
  <si>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</si>
  <si>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</si>
  <si>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</si>
  <si>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</si>
  <si>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</si>
  <si>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</si>
  <si>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</si>
  <si>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</si>
  <si>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</si>
  <si>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</si>
  <si>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</si>
  <si>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</si>
  <si>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</si>
  <si>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</si>
  <si>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</si>
  <si>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</si>
  <si>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</si>
  <si>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</si>
  <si>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</si>
  <si>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</si>
  <si>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</si>
  <si>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</si>
  <si>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</si>
  <si>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</si>
  <si>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</si>
  <si>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</si>
  <si>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</si>
  <si>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</si>
  <si>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</si>
  <si>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</si>
  <si>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</si>
  <si>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</si>
  <si>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</si>
  <si>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</si>
  <si>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</si>
  <si>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</si>
  <si>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</si>
  <si>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</si>
  <si>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</si>
  <si>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</si>
  <si>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</si>
  <si>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</si>
  <si>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</si>
  <si>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</si>
  <si>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</si>
  <si>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</si>
  <si>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</si>
  <si>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</si>
  <si>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</si>
  <si>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</si>
  <si>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</si>
  <si>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</si>
  <si>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</si>
  <si>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</si>
  <si>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</si>
  <si>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</si>
  <si>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</si>
  <si>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</si>
  <si>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</si>
  <si>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</si>
  <si>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</si>
  <si>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</si>
  <si>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</si>
  <si>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</si>
  <si>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</si>
  <si>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</si>
  <si>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</si>
  <si>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</si>
  <si>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</si>
  <si>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</si>
  <si>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</si>
  <si>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</si>
  <si>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</si>
  <si>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</si>
  <si>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</si>
  <si>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</si>
  <si>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</si>
  <si>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</si>
  <si>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</si>
  <si>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</si>
  <si>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</si>
  <si>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</si>
  <si>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</si>
  <si>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</si>
  <si>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</si>
  <si>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</si>
  <si>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</si>
  <si>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</si>
  <si>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</si>
  <si>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</si>
  <si>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</si>
  <si>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</si>
  <si>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</si>
  <si>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</si>
  <si>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</si>
  <si>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</si>
  <si>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</si>
  <si>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</si>
  <si>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</si>
  <si>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</si>
  <si>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</si>
  <si>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</si>
  <si>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</si>
  <si>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</si>
  <si>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</si>
  <si>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</si>
  <si>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</si>
  <si>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</si>
  <si>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</si>
  <si>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</si>
  <si>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</si>
  <si>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</si>
  <si>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</si>
  <si>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</si>
  <si>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</si>
  <si>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</si>
  <si>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</si>
  <si>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</si>
  <si>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</si>
  <si>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</si>
  <si>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</si>
  <si>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</si>
  <si>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</si>
  <si>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</si>
  <si>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</si>
  <si>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</si>
  <si>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</si>
  <si>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</si>
  <si>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</si>
  <si>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</si>
  <si>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</si>
  <si>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</si>
  <si>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</si>
  <si>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</si>
  <si>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</si>
  <si>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</si>
  <si>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</si>
  <si>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</si>
  <si>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</si>
  <si>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</si>
  <si>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</si>
  <si>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</si>
  <si>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</si>
  <si>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</si>
  <si>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</si>
  <si>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</si>
  <si>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</si>
  <si>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</si>
  <si>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</si>
  <si>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</si>
  <si>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</si>
  <si>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</si>
  <si>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</si>
  <si>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</si>
  <si>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</si>
  <si>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</si>
  <si>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</si>
  <si>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</si>
  <si>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</si>
  <si>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</si>
  <si>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</si>
  <si>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</si>
  <si>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</si>
  <si>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</si>
  <si>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</si>
  <si>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</si>
  <si>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</si>
  <si>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</si>
  <si>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</si>
  <si>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</si>
  <si>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</si>
  <si>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</si>
  <si>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</si>
  <si>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</si>
  <si>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</si>
  <si>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</si>
  <si>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</si>
  <si>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</si>
  <si>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</si>
  <si>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</si>
  <si>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</si>
  <si>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</si>
  <si>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</si>
  <si>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</si>
  <si>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</si>
  <si>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</si>
  <si>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</si>
  <si>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</si>
  <si>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</si>
  <si>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</si>
  <si>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</si>
  <si>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</si>
  <si>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</si>
  <si>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</si>
  <si>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</si>
  <si>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</si>
  <si>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</si>
  <si>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</si>
  <si>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</si>
  <si>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</si>
  <si>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</si>
  <si>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</si>
  <si>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</si>
  <si>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</si>
  <si>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</si>
  <si>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</si>
  <si>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</si>
  <si>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</si>
  <si>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</si>
  <si>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</si>
  <si>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</si>
  <si>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</si>
  <si>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</si>
  <si>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</si>
  <si>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</si>
  <si>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</si>
  <si>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</si>
  <si>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</si>
  <si>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</si>
  <si>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</si>
  <si>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</si>
  <si>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</si>
  <si>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</si>
  <si>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</si>
  <si>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</si>
  <si>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</si>
  <si>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</si>
  <si>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</si>
  <si>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</si>
  <si>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</si>
  <si>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</si>
  <si>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</si>
  <si>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</si>
  <si>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</si>
  <si>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</si>
  <si>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</si>
  <si>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</si>
  <si>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</si>
  <si>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</si>
  <si>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</si>
  <si>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</si>
  <si>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</si>
  <si>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</si>
  <si>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</si>
  <si>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</si>
  <si>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</si>
  <si>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</si>
  <si>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</si>
  <si>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</si>
  <si>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</si>
  <si>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</si>
  <si>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</si>
  <si>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</si>
  <si>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</si>
  <si>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</si>
  <si>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</si>
  <si>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</si>
  <si>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</si>
  <si>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</si>
  <si>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</si>
  <si>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</si>
  <si>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</si>
  <si>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</si>
  <si>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</si>
  <si>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</si>
  <si>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</si>
  <si>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</si>
  <si>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</si>
  <si>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</si>
  <si>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</si>
  <si>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</si>
  <si>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</si>
  <si>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</si>
  <si>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</si>
  <si>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</si>
  <si>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</si>
  <si>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</si>
  <si>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</si>
  <si>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</si>
  <si>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</si>
  <si>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</si>
  <si>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</si>
  <si>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</si>
  <si>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</si>
  <si>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</si>
  <si>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</si>
  <si>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</si>
  <si>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</si>
  <si>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</si>
  <si>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</si>
  <si>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</si>
  <si>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</si>
  <si>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</si>
  <si>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</si>
  <si>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</si>
  <si>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</si>
  <si>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</si>
  <si>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</si>
  <si>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</si>
  <si>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</si>
  <si>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</si>
  <si>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</si>
  <si>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</si>
  <si>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</si>
  <si>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</si>
  <si>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</si>
  <si>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</si>
  <si>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</si>
  <si>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</si>
  <si>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</si>
  <si>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</si>
  <si>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</si>
  <si>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</si>
  <si>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</si>
  <si>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</si>
  <si>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</si>
  <si>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</si>
  <si>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</si>
  <si>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</si>
  <si>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</si>
  <si>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</si>
  <si>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</si>
  <si>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</si>
  <si>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</si>
  <si>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</si>
  <si>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</si>
  <si>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</si>
  <si>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</si>
  <si>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</si>
  <si>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</si>
  <si>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</si>
  <si>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</si>
  <si>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</si>
  <si>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</si>
  <si>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</si>
  <si>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</si>
  <si>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</si>
  <si>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</si>
  <si>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</si>
  <si>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</si>
  <si>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</si>
  <si>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</si>
  <si>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</si>
  <si>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</si>
  <si>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</si>
  <si>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</si>
  <si>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</si>
  <si>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</si>
  <si>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</si>
  <si>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</si>
  <si>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</si>
  <si>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</si>
  <si>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</si>
  <si>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</si>
  <si>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</si>
  <si>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</si>
  <si>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</si>
  <si>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</si>
  <si>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</si>
  <si>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</si>
  <si>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</si>
  <si>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</si>
  <si>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</si>
  <si>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</si>
  <si>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</si>
  <si>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</si>
  <si>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</si>
  <si>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</si>
  <si>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</si>
  <si>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</si>
  <si>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</si>
  <si>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</si>
  <si>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</si>
  <si>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</si>
  <si>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</si>
  <si>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</si>
  <si>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</si>
  <si>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</si>
  <si>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</si>
  <si>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</si>
  <si>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</si>
  <si>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</si>
  <si>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</si>
  <si>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</si>
  <si>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</si>
  <si>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</si>
  <si>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</si>
  <si>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</si>
  <si>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</si>
  <si>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</si>
  <si>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</si>
  <si>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</si>
  <si>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</si>
  <si>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</si>
  <si>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</si>
  <si>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</si>
  <si>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</si>
  <si>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</si>
  <si>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</si>
  <si>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</si>
  <si>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</si>
  <si>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</si>
  <si>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</si>
  <si>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</si>
  <si>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</si>
  <si>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</si>
  <si>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</si>
  <si>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</si>
  <si>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</si>
  <si>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</si>
  <si>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</si>
  <si>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</si>
  <si>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</si>
  <si>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</si>
  <si>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</si>
  <si>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</si>
  <si>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</si>
  <si>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</si>
  <si>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</si>
  <si>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</si>
  <si>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</si>
  <si>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</si>
  <si>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</si>
  <si>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</si>
  <si>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</si>
  <si>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</si>
  <si>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</si>
  <si>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</si>
  <si>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</si>
  <si>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</si>
  <si>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</si>
  <si>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</si>
  <si>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</si>
  <si>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</si>
  <si>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</si>
  <si>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</si>
  <si>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</si>
  <si>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</si>
  <si>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</si>
  <si>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</si>
  <si>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</si>
  <si>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</si>
  <si>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</si>
  <si>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</si>
  <si>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</si>
  <si>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</si>
  <si>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</si>
  <si>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</si>
  <si>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</si>
  <si>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</si>
  <si>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</si>
  <si>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</si>
  <si>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</si>
  <si>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</si>
  <si>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</si>
  <si>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</si>
  <si>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</si>
  <si>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</si>
  <si>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</si>
  <si>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</si>
  <si>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</si>
  <si>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</si>
  <si>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</si>
  <si>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</si>
  <si>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</si>
  <si>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</si>
  <si>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</si>
  <si>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</si>
  <si>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</si>
  <si>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</si>
  <si>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</si>
  <si>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</si>
  <si>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</si>
  <si>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</si>
  <si>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</si>
  <si>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</si>
  <si>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</si>
  <si>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</si>
  <si>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</si>
  <si>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</si>
  <si>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</si>
  <si>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</si>
  <si>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</si>
  <si>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</si>
  <si>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</si>
  <si>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</si>
  <si>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</si>
  <si>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</si>
  <si>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</si>
  <si>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</si>
  <si>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</si>
  <si>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</si>
  <si>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</si>
  <si>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</si>
  <si>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</si>
  <si>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</si>
  <si>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</si>
  <si>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</si>
  <si>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</si>
  <si>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</si>
  <si>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</si>
  <si>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</si>
  <si>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</si>
  <si>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</si>
  <si>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</si>
  <si>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</si>
  <si>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</si>
  <si>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</si>
  <si>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</si>
  <si>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</si>
  <si>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</si>
  <si>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</si>
  <si>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</si>
  <si>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</si>
  <si>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</si>
  <si>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</si>
  <si>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</si>
  <si>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</si>
  <si>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</si>
  <si>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</si>
  <si>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</si>
  <si>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</si>
  <si>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</si>
  <si>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</si>
  <si>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</si>
  <si>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</si>
  <si>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</si>
  <si>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</si>
  <si>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</si>
  <si>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</si>
  <si>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</si>
  <si>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</si>
  <si>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</si>
  <si>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</si>
  <si>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</si>
  <si>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</si>
  <si>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</si>
  <si>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</si>
  <si>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</si>
  <si>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</si>
  <si>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</si>
  <si>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</si>
  <si>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</si>
  <si>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</si>
  <si>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</si>
  <si>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</si>
  <si>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</si>
  <si>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</si>
  <si>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</si>
  <si>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</si>
  <si>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</si>
  <si>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</si>
  <si>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</si>
  <si>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</si>
  <si>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</si>
  <si>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</si>
  <si>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</si>
  <si>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</si>
  <si>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</si>
  <si>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</si>
  <si>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</si>
  <si>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</si>
  <si>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</si>
  <si>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</si>
  <si>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</si>
  <si>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</si>
  <si>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</si>
  <si>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</si>
  <si>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</si>
  <si>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</si>
  <si>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</si>
  <si>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</si>
  <si>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</si>
  <si>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</si>
  <si>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</si>
  <si>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</si>
  <si>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</si>
  <si>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</si>
  <si>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</si>
  <si>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</si>
  <si>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</si>
  <si>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</si>
  <si>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</si>
  <si>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</si>
  <si>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</si>
  <si>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</si>
  <si>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</si>
  <si>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</si>
  <si>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</si>
  <si>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</si>
  <si>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</si>
  <si>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</si>
  <si>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</si>
  <si>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</si>
  <si>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</si>
  <si>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</si>
  <si>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</si>
  <si>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</si>
  <si>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</si>
  <si>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</si>
  <si>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</si>
  <si>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</si>
  <si>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</si>
  <si>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</si>
  <si>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</si>
  <si>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</si>
  <si>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</si>
  <si>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</si>
  <si>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</si>
  <si>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</si>
  <si>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</si>
  <si>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</si>
  <si>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</si>
  <si>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</si>
  <si>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</si>
  <si>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</si>
  <si>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</si>
  <si>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</si>
  <si>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</si>
  <si>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</si>
  <si>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</si>
  <si>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</si>
  <si>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</si>
  <si>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</si>
  <si>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</si>
  <si>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</si>
  <si>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</si>
  <si>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</si>
  <si>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</si>
  <si>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</si>
  <si>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</si>
  <si>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</si>
  <si>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</si>
  <si>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</si>
  <si>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</si>
  <si>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</si>
  <si>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</si>
  <si>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</si>
  <si>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</si>
  <si>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</si>
  <si>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</si>
  <si>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</si>
  <si>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</si>
  <si>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</si>
  <si>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</si>
  <si>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</si>
  <si>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</si>
  <si>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</si>
  <si>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</si>
  <si>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</si>
  <si>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</si>
  <si>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</si>
  <si>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</si>
  <si>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</si>
  <si>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</si>
  <si>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</si>
  <si>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</si>
  <si>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</si>
  <si>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</si>
  <si>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</si>
  <si>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</si>
  <si>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</si>
  <si>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</si>
  <si>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</si>
  <si>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</si>
  <si>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</si>
  <si>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</si>
  <si>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</si>
  <si>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</si>
  <si>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</si>
  <si>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</si>
  <si>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</si>
  <si>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</si>
  <si>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</si>
  <si>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</si>
  <si>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</si>
  <si>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</si>
  <si>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</si>
  <si>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</si>
  <si>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</si>
  <si>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</si>
  <si>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</si>
  <si>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</si>
  <si>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</si>
  <si>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</si>
  <si>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</si>
  <si>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</si>
  <si>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</si>
  <si>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</si>
  <si>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</si>
  <si>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</si>
  <si>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</si>
  <si>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</si>
  <si>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</si>
  <si>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</si>
  <si>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</si>
  <si>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</si>
  <si>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</si>
  <si>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</si>
  <si>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</si>
  <si>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</si>
  <si>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</si>
  <si>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</si>
  <si>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</si>
  <si>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</si>
  <si>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</si>
  <si>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</si>
  <si>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</si>
  <si>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</si>
  <si>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</si>
  <si>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</si>
  <si>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</si>
  <si>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</si>
  <si>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</si>
  <si>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</si>
  <si>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</si>
  <si>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</si>
  <si>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</si>
  <si>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</si>
  <si>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</si>
  <si>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</si>
  <si>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</si>
  <si>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</si>
  <si>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</si>
  <si>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</si>
  <si>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</si>
  <si>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</si>
  <si>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</si>
  <si>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</si>
  <si>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</si>
  <si>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</si>
  <si>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</si>
  <si>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</si>
  <si>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</si>
  <si>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</si>
  <si>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</si>
  <si>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</si>
  <si>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</si>
  <si>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</si>
  <si>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</si>
  <si>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</si>
  <si>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</si>
  <si>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</si>
  <si>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</si>
  <si>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</si>
  <si>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</si>
  <si>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</si>
  <si>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</si>
  <si>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</si>
  <si>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</si>
  <si>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</si>
  <si>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</si>
  <si>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</si>
  <si>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</si>
  <si>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</si>
  <si>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</si>
  <si>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</si>
  <si>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</si>
  <si>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</si>
  <si>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</si>
  <si>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</si>
  <si>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</si>
  <si>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</si>
  <si>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</si>
  <si>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</si>
  <si>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</si>
  <si>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</si>
  <si>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</si>
  <si>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</si>
  <si>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</si>
  <si>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</si>
  <si>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</si>
  <si>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</si>
  <si>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</si>
  <si>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</si>
  <si>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</si>
  <si>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</si>
  <si>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</si>
  <si>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</si>
  <si>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</si>
  <si>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</si>
  <si>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</si>
  <si>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</si>
  <si>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</si>
  <si>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</si>
  <si>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</si>
  <si>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</si>
  <si>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</si>
  <si>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</si>
  <si>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</si>
  <si>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</si>
  <si>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</si>
  <si>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</si>
  <si>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</si>
  <si>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</si>
  <si>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</si>
  <si>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</si>
  <si>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</si>
  <si>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</si>
  <si>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</si>
  <si>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</si>
  <si>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</si>
  <si>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</si>
  <si>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</si>
  <si>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</si>
  <si>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</si>
  <si>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</si>
  <si>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</si>
  <si>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</si>
  <si>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</si>
  <si>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</si>
  <si>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</si>
  <si>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</si>
  <si>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</si>
  <si>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</si>
  <si>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</si>
  <si>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</si>
  <si>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</si>
  <si>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</si>
  <si>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</si>
  <si>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</si>
  <si>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</si>
  <si>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</si>
  <si>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</si>
  <si>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</si>
  <si>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</si>
  <si>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</si>
  <si>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</si>
  <si>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</si>
  <si>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</si>
  <si>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</si>
  <si>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</si>
  <si>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</si>
  <si>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</si>
  <si>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</si>
  <si>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</si>
  <si>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</si>
  <si>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</si>
  <si>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</si>
  <si>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</si>
  <si>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</si>
  <si>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</si>
  <si>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</si>
  <si>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</si>
  <si>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</si>
  <si>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</si>
  <si>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</si>
  <si>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</si>
  <si>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</si>
  <si>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</si>
  <si>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</si>
  <si>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</si>
  <si>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</si>
  <si>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</si>
  <si>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</si>
  <si>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</si>
  <si>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</si>
  <si>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</si>
  <si>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</si>
  <si>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</si>
  <si>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</si>
  <si>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</si>
  <si>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</si>
  <si>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</si>
  <si>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</si>
  <si>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</si>
  <si>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</si>
  <si>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</si>
  <si>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</si>
  <si>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</si>
  <si>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</si>
  <si>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</si>
  <si>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</si>
  <si>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</si>
  <si>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</si>
  <si>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</si>
  <si>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</si>
  <si>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</si>
  <si>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</si>
  <si>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</si>
  <si>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</si>
  <si>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</si>
  <si>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</si>
  <si>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</si>
  <si>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</si>
  <si>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</si>
  <si>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</si>
  <si>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</si>
  <si>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</si>
  <si>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</si>
  <si>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</si>
  <si>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</si>
  <si>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</si>
  <si>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</si>
  <si>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</si>
  <si>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</si>
  <si>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</si>
  <si>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</si>
  <si>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</si>
  <si>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</si>
  <si>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</si>
  <si>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</si>
  <si>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</si>
  <si>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</si>
  <si>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</si>
  <si>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</si>
  <si>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</si>
  <si>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</si>
  <si>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</si>
  <si>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</si>
  <si>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</si>
  <si>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</si>
  <si>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</si>
  <si>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</si>
  <si>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</si>
  <si>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</si>
  <si>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</si>
  <si>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</si>
  <si>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</si>
  <si>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</si>
  <si>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</si>
  <si>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</si>
  <si>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</si>
  <si>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</si>
  <si>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</si>
  <si>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</si>
  <si>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</si>
  <si>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</si>
  <si>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</si>
  <si>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</si>
  <si>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</si>
  <si>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</si>
  <si>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</si>
  <si>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</si>
  <si>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</si>
  <si>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</si>
  <si>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</si>
  <si>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</si>
  <si>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</si>
  <si>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</si>
  <si>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</si>
  <si>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</si>
  <si>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</si>
  <si>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</si>
  <si>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</si>
  <si>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</si>
  <si>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</si>
  <si>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</si>
  <si>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</si>
  <si>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</si>
  <si>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</si>
  <si>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</si>
  <si>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</si>
  <si>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</si>
  <si>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</si>
  <si>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</si>
  <si>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</si>
  <si>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</si>
  <si>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</si>
  <si>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</si>
  <si>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</si>
  <si>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</si>
  <si>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</si>
  <si>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</si>
  <si>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</si>
  <si>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</si>
  <si>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</si>
  <si>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</si>
  <si>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</si>
  <si>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</si>
  <si>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</si>
  <si>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</si>
  <si>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</si>
  <si>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</si>
  <si>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</si>
  <si>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</si>
  <si>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</si>
  <si>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</si>
  <si>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</si>
  <si>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</si>
  <si>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</si>
  <si>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</si>
  <si>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</si>
  <si>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</si>
  <si>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</si>
  <si>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</si>
  <si>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</si>
  <si>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</si>
  <si>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</si>
  <si>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</si>
  <si>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</si>
  <si>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</si>
  <si>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</si>
  <si>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</si>
  <si>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</si>
  <si>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</si>
  <si>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</si>
  <si>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</si>
  <si>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</si>
  <si>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</si>
  <si>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</si>
  <si>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</si>
  <si>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</si>
  <si>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</si>
  <si>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</si>
  <si>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</si>
  <si>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</si>
  <si>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</si>
  <si>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</si>
  <si>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</si>
  <si>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</si>
  <si>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</si>
  <si>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</si>
  <si>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</si>
  <si>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</si>
  <si>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</si>
  <si>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</si>
  <si>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</si>
  <si>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</si>
  <si>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</si>
  <si>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</si>
  <si>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</si>
  <si>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</si>
  <si>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</si>
  <si>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</si>
  <si>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</si>
  <si>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</si>
  <si>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</si>
  <si>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</si>
  <si>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</si>
  <si>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</si>
  <si>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</si>
  <si>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</si>
  <si>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</si>
  <si>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</si>
  <si>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</si>
  <si>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</si>
  <si>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</si>
  <si>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</si>
  <si>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</si>
  <si>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</si>
  <si>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</si>
  <si>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</si>
  <si>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</si>
  <si>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</si>
  <si>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</si>
  <si>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</si>
  <si>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</si>
  <si>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</si>
  <si>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</si>
  <si>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</si>
  <si>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</si>
  <si>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</si>
  <si>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</si>
  <si>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</si>
  <si>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</si>
  <si>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</si>
  <si>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</si>
  <si>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</si>
  <si>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</si>
  <si>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</si>
  <si>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</si>
  <si>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</si>
  <si>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</si>
  <si>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</si>
  <si>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</si>
  <si>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</si>
  <si>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</si>
  <si>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</si>
  <si>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</si>
  <si>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</si>
  <si>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</si>
  <si>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</si>
  <si>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</si>
  <si>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</si>
  <si>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</si>
  <si>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</si>
  <si>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</si>
  <si>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</si>
  <si>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</si>
  <si>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</si>
  <si>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</si>
  <si>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</si>
  <si>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</si>
  <si>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</si>
  <si>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</si>
  <si>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</si>
  <si>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</si>
  <si>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</si>
  <si>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</si>
  <si>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</si>
  <si>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</si>
  <si>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</si>
  <si>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</si>
  <si>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</si>
  <si>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</si>
  <si>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</si>
  <si>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</si>
  <si>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</si>
  <si>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</si>
  <si>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</si>
  <si>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</si>
  <si>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</si>
  <si>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</si>
  <si>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</si>
  <si>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</si>
  <si>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</si>
  <si>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</si>
  <si>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</si>
  <si>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</si>
  <si>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</si>
  <si>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</si>
  <si>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</si>
  <si>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</si>
  <si>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</si>
  <si>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</si>
  <si>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</si>
  <si>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</si>
  <si>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</si>
  <si>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</si>
  <si>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</si>
  <si>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</si>
  <si>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</si>
  <si>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</si>
  <si>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</si>
  <si>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</si>
  <si>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</si>
  <si>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</si>
  <si>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</si>
  <si>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</si>
  <si>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</si>
  <si>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</si>
  <si>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</si>
  <si>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</si>
  <si>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</si>
  <si>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</si>
  <si>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</si>
  <si>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</si>
  <si>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</si>
  <si>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</si>
  <si>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</si>
  <si>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</si>
  <si>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</si>
  <si>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</si>
  <si>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</si>
  <si>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</si>
  <si>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</si>
  <si>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</si>
  <si>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</si>
  <si>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</si>
  <si>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</si>
  <si>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</si>
  <si>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</si>
  <si>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</si>
  <si>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</si>
  <si>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</si>
  <si>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</si>
  <si>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</si>
  <si>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</si>
  <si>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</si>
  <si>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</si>
  <si>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</si>
  <si>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</si>
  <si>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</si>
  <si>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</si>
  <si>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</si>
  <si>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</si>
  <si>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</si>
  <si>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</si>
  <si>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</si>
  <si>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</si>
  <si>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</si>
  <si>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</si>
  <si>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</si>
  <si>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</si>
  <si>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</si>
  <si>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</si>
  <si>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</si>
  <si>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</si>
  <si>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</si>
  <si>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</si>
  <si>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</si>
  <si>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</si>
  <si>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</si>
  <si>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</si>
  <si>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</si>
  <si>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</si>
  <si>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</si>
  <si>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</si>
  <si>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</si>
  <si>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</si>
  <si>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</si>
  <si>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</si>
  <si>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</si>
  <si>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</si>
  <si>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</si>
  <si>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</si>
  <si>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</si>
  <si>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</si>
  <si>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</si>
  <si>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</si>
  <si>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</si>
  <si>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</si>
  <si>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</si>
  <si>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</si>
  <si>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</si>
  <si>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</si>
  <si>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</si>
  <si>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</si>
  <si>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</si>
  <si>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</si>
  <si>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</si>
  <si>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</si>
  <si>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</si>
  <si>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</si>
  <si>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</si>
  <si>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</si>
  <si>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</si>
  <si>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</si>
  <si>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</si>
  <si>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</si>
  <si>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</si>
  <si>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</si>
  <si>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</si>
  <si>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</si>
  <si>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</si>
  <si>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</si>
  <si>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</si>
  <si>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</si>
  <si>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</si>
  <si>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</si>
  <si>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</si>
  <si>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</si>
  <si>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</si>
  <si>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</si>
  <si>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</si>
  <si>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</si>
  <si>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</si>
  <si>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</si>
  <si>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</si>
  <si>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</si>
  <si>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</si>
  <si>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</si>
  <si>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</si>
  <si>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</si>
  <si>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</si>
  <si>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</si>
  <si>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</si>
  <si>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</si>
  <si>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</si>
  <si>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</si>
  <si>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</si>
  <si>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</si>
  <si>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</si>
  <si>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</si>
  <si>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</si>
  <si>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</si>
  <si>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</si>
  <si>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</si>
  <si>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</si>
  <si>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</si>
  <si>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</si>
  <si>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</si>
  <si>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</si>
  <si>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</si>
  <si>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</si>
  <si>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</si>
  <si>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</si>
  <si>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</si>
  <si>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</si>
  <si>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</si>
  <si>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</si>
  <si>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</si>
  <si>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</si>
  <si>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</si>
  <si>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</si>
  <si>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</si>
  <si>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</si>
  <si>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</si>
  <si>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</si>
  <si>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</si>
  <si>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</si>
  <si>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</si>
  <si>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</si>
  <si>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</si>
  <si>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</si>
  <si>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</si>
  <si>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</si>
  <si>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</si>
  <si>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</si>
  <si>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</si>
  <si>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</si>
  <si>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</si>
  <si>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</si>
  <si>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</si>
  <si>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</si>
  <si>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</si>
  <si>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</si>
  <si>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</si>
  <si>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</si>
  <si>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</si>
  <si>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</si>
  <si>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</si>
  <si>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</si>
  <si>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</si>
  <si>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</si>
  <si>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</si>
  <si>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</si>
  <si>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</si>
  <si>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</si>
  <si>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</si>
  <si>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</si>
  <si>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</si>
  <si>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</si>
  <si>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</si>
  <si>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</si>
  <si>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</si>
  <si>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</si>
  <si>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</si>
  <si>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</si>
  <si>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</si>
  <si>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</si>
  <si>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</si>
  <si>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</si>
  <si>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</si>
  <si>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</si>
  <si>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</si>
  <si>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</si>
  <si>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</si>
  <si>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</si>
  <si>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</si>
  <si>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</si>
  <si>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</si>
  <si>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</si>
  <si>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</si>
  <si>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</si>
  <si>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</si>
  <si>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</si>
  <si>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</si>
  <si>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</si>
  <si>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</si>
  <si>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</si>
  <si>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</si>
  <si>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</si>
  <si>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</si>
  <si>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</si>
  <si>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</si>
  <si>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</si>
  <si>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</si>
  <si>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</si>
  <si>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</si>
  <si>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</si>
  <si>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</si>
  <si>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</si>
  <si>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</si>
  <si>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</si>
  <si>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</si>
  <si>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</si>
  <si>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</si>
  <si>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</si>
  <si>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</si>
  <si>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</si>
  <si>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</si>
  <si>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</si>
  <si>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</si>
  <si>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</si>
  <si>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</si>
  <si>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</si>
  <si>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</si>
  <si>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</si>
  <si>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</si>
  <si>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</si>
  <si>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</si>
  <si>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</si>
  <si>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</si>
  <si>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</si>
  <si>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</si>
  <si>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</si>
  <si>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</si>
  <si>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</si>
  <si>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</si>
  <si>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</si>
  <si>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</si>
  <si>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</si>
  <si>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</si>
  <si>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</si>
  <si>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</si>
  <si>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</si>
  <si>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</si>
  <si>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</si>
  <si>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</si>
  <si>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</si>
  <si>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</si>
  <si>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</si>
  <si>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</si>
  <si>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</si>
  <si>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</si>
  <si>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</si>
  <si>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</si>
  <si>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</si>
  <si>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</si>
  <si>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</si>
  <si>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</si>
  <si>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</si>
  <si>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</si>
  <si>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</si>
  <si>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</si>
  <si>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</si>
  <si>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</si>
  <si>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</si>
  <si>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</si>
  <si>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</si>
  <si>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</si>
  <si>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</si>
  <si>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</si>
  <si>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</si>
  <si>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</si>
  <si>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</si>
  <si>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</si>
  <si>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</si>
  <si>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</si>
  <si>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</si>
  <si>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</si>
  <si>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</si>
  <si>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</si>
  <si>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</si>
  <si>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</si>
  <si>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</si>
  <si>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</si>
  <si>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</si>
  <si>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</si>
  <si>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</si>
  <si>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</si>
  <si>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</si>
  <si>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</si>
  <si>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</si>
  <si>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</si>
  <si>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</si>
  <si>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</si>
  <si>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</si>
  <si>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</si>
  <si>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</si>
  <si>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</si>
  <si>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</si>
  <si>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</si>
  <si>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</si>
  <si>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</si>
  <si>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</si>
  <si>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</si>
  <si>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</si>
  <si>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</si>
  <si>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</si>
  <si>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</si>
  <si>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</si>
  <si>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</si>
  <si>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</si>
  <si>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</si>
  <si>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</si>
  <si>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</si>
  <si>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</si>
  <si>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</si>
  <si>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</si>
  <si>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</si>
  <si>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</si>
  <si>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</si>
  <si>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</si>
  <si>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</si>
  <si>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</si>
  <si>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</si>
  <si>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</si>
  <si>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</si>
  <si>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</si>
  <si>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</si>
  <si>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</si>
  <si>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</si>
  <si>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</si>
  <si>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</si>
  <si>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</si>
  <si>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</si>
  <si>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</si>
  <si>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</si>
  <si>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</si>
  <si>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</si>
  <si>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</si>
  <si>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</si>
  <si>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</si>
  <si>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</si>
  <si>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</si>
  <si>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</si>
  <si>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</si>
  <si>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</si>
  <si>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</si>
  <si>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</si>
  <si>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</si>
  <si>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</si>
  <si>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</si>
  <si>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</si>
  <si>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</si>
  <si>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</si>
  <si>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</si>
  <si>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</si>
  <si>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</si>
  <si>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</si>
  <si>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</si>
  <si>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</si>
  <si>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</si>
  <si>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</si>
  <si>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</si>
  <si>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</si>
  <si>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</si>
  <si>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</si>
  <si>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</si>
  <si>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</si>
  <si>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</si>
  <si>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</si>
  <si>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</si>
  <si>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</si>
  <si>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</si>
  <si>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</si>
  <si>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</si>
  <si>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</si>
  <si>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</si>
  <si>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</si>
  <si>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</si>
  <si>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</si>
  <si>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</si>
  <si>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</si>
  <si>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</si>
  <si>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</si>
  <si>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</si>
  <si>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</si>
  <si>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</si>
  <si>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</si>
  <si>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</si>
  <si>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</si>
  <si>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</si>
  <si>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</si>
  <si>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</si>
  <si>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</si>
  <si>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</si>
  <si>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</si>
  <si>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</si>
  <si>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</si>
  <si>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</si>
  <si>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</si>
  <si>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</si>
  <si>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</si>
  <si>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</si>
  <si>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</si>
  <si>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</si>
  <si>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</si>
  <si>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</si>
  <si>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</si>
  <si>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</si>
  <si>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</si>
  <si>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</si>
  <si>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</si>
  <si>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</si>
  <si>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</si>
  <si>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</si>
  <si>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</si>
  <si>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</si>
  <si>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</si>
  <si>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</si>
  <si>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</si>
  <si>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</si>
  <si>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</si>
  <si>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</si>
  <si>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</si>
  <si>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</si>
  <si>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</si>
  <si>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</si>
  <si>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</si>
  <si>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</si>
  <si>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</si>
  <si>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</si>
  <si>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</si>
  <si>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</si>
  <si>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</si>
  <si>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</si>
  <si>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</si>
  <si>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</si>
  <si>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</si>
  <si>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</si>
  <si>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</si>
  <si>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</si>
  <si>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</si>
  <si>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</si>
  <si>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</si>
  <si>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</si>
  <si>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</si>
  <si>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</si>
  <si>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</si>
  <si>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</si>
  <si>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</si>
  <si>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</si>
  <si>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</si>
  <si>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</si>
  <si>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</si>
  <si>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</si>
  <si>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</si>
  <si>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</si>
  <si>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</si>
  <si>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</si>
  <si>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</si>
  <si>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</si>
  <si>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</si>
  <si>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</si>
  <si>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</si>
  <si>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</si>
  <si>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</si>
  <si>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</si>
  <si>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</si>
  <si>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</si>
  <si>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</si>
  <si>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</si>
  <si>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</si>
  <si>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</si>
  <si>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</si>
  <si>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</si>
  <si>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</si>
  <si>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</si>
  <si>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</si>
  <si>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</si>
  <si>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</si>
  <si>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</si>
  <si>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</si>
  <si>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</si>
  <si>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</si>
  <si>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</si>
  <si>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</si>
  <si>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</si>
  <si>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</si>
  <si>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</si>
  <si>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</si>
  <si>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</si>
  <si>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</si>
  <si>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</si>
  <si>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</si>
  <si>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</si>
  <si>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</si>
  <si>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</si>
  <si>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</si>
  <si>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</si>
  <si>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</si>
  <si>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</si>
  <si>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</si>
  <si>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</si>
  <si>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</si>
  <si>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</si>
  <si>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</si>
  <si>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</si>
  <si>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</si>
  <si>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</si>
  <si>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</si>
  <si>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</si>
  <si>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</si>
  <si>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</si>
  <si>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</si>
  <si>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</si>
  <si>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</si>
  <si>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</si>
  <si>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</si>
  <si>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</si>
  <si>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</si>
  <si>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</si>
  <si>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</si>
  <si>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</si>
  <si>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</si>
  <si>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</si>
  <si>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</si>
  <si>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</si>
  <si>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</si>
  <si>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</si>
  <si>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</si>
  <si>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</si>
  <si>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</si>
  <si>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</si>
  <si>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</si>
  <si>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</si>
  <si>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</si>
  <si>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</si>
  <si>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</si>
  <si>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</si>
  <si>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</si>
  <si>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</si>
  <si>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</si>
  <si>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</si>
  <si>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</si>
  <si>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</si>
  <si>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</si>
  <si>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</si>
  <si>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</si>
  <si>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</si>
  <si>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</si>
  <si>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</si>
  <si>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</si>
  <si>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</si>
  <si>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</si>
  <si>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</si>
  <si>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</si>
  <si>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</si>
  <si>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</si>
  <si>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</si>
  <si>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</si>
  <si>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</si>
  <si>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</si>
  <si>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</si>
  <si>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</si>
  <si>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</si>
  <si>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</si>
  <si>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</si>
  <si>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</si>
  <si>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</si>
  <si>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</si>
  <si>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</si>
  <si>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</si>
  <si>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</si>
  <si>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</si>
  <si>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</si>
  <si>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</si>
  <si>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</si>
  <si>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</si>
  <si>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</si>
  <si>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</si>
  <si>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</si>
  <si>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</si>
  <si>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</si>
  <si>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</si>
  <si>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</si>
  <si>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</si>
  <si>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</si>
  <si>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</si>
  <si>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</si>
  <si>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</si>
  <si>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</si>
  <si>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</si>
  <si>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</si>
  <si>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</si>
  <si>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</si>
  <si>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</si>
  <si>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</si>
  <si>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</si>
  <si>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</si>
  <si>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</si>
  <si>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</si>
  <si>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</si>
  <si>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</si>
  <si>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</si>
  <si>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</si>
  <si>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</si>
  <si>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</si>
  <si>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</si>
  <si>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</si>
  <si>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</si>
  <si>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</si>
  <si>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</si>
  <si>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</si>
  <si>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</si>
  <si>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</si>
  <si>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</si>
  <si>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</si>
  <si>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</si>
  <si>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</si>
  <si>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</si>
  <si>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</si>
  <si>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</si>
  <si>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</si>
  <si>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</si>
  <si>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</si>
  <si>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</si>
  <si>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</si>
  <si>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</si>
  <si>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</si>
  <si>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</si>
  <si>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</si>
  <si>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</si>
  <si>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</si>
  <si>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</si>
  <si>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</si>
  <si>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</si>
  <si>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</si>
  <si>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</si>
  <si>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</si>
  <si>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</si>
  <si>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</si>
  <si>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</si>
  <si>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</si>
  <si>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</si>
  <si>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</si>
  <si>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</si>
  <si>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</si>
  <si>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</si>
  <si>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</si>
  <si>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</si>
  <si>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</si>
  <si>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</si>
  <si>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</si>
  <si>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</si>
  <si>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</si>
  <si>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</si>
  <si>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</si>
  <si>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</si>
  <si>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</si>
  <si>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</si>
  <si>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</si>
  <si>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</si>
  <si>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</si>
  <si>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</si>
  <si>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</si>
  <si>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</si>
  <si>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</si>
  <si>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</si>
  <si>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</si>
  <si>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</si>
  <si>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</si>
  <si>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</si>
  <si>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</si>
  <si>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</si>
  <si>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</si>
  <si>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</si>
  <si>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</si>
  <si>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</si>
  <si>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</si>
  <si>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</si>
  <si>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</si>
  <si>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</si>
  <si>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</si>
  <si>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</si>
  <si>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</si>
  <si>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</si>
  <si>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</si>
  <si>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</si>
  <si>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</si>
  <si>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</si>
  <si>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</si>
  <si>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</si>
  <si>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</si>
  <si>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</si>
  <si>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</si>
  <si>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</si>
  <si>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</si>
  <si>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</si>
  <si>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</si>
  <si>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</si>
  <si>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</si>
  <si>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</si>
  <si>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</si>
  <si>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</si>
  <si>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</si>
  <si>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</si>
  <si>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</si>
  <si>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</si>
  <si>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</si>
  <si>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</si>
  <si>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</si>
  <si>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</si>
  <si>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</si>
  <si>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</si>
  <si>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</si>
  <si>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</si>
  <si>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</si>
  <si>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</si>
  <si>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</si>
  <si>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</si>
  <si>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</si>
  <si>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</si>
  <si>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</si>
  <si>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</si>
  <si>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</si>
  <si>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</si>
  <si>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</si>
  <si>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</si>
  <si>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</si>
  <si>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</si>
  <si>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</si>
  <si>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</si>
  <si>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</si>
  <si>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</si>
  <si>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</si>
  <si>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</si>
  <si>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</si>
  <si>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</si>
  <si>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</si>
  <si>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</si>
  <si>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</si>
  <si>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</si>
  <si>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</si>
  <si>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</si>
  <si>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</si>
  <si>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</si>
  <si>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</si>
  <si>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</si>
  <si>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</si>
  <si>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</si>
  <si>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</si>
  <si>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</si>
  <si>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</si>
  <si>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</si>
  <si>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</si>
  <si>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</si>
  <si>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</si>
  <si>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</si>
  <si>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</si>
  <si>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</si>
  <si>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</si>
  <si>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</si>
  <si>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</si>
  <si>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</si>
  <si>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</si>
  <si>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</si>
  <si>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</si>
  <si>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</si>
  <si>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</si>
  <si>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</si>
  <si>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</si>
  <si>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</si>
  <si>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</si>
  <si>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</si>
  <si>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</si>
  <si>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</si>
  <si>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</si>
  <si>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</si>
  <si>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</si>
  <si>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</si>
  <si>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</si>
  <si>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</si>
  <si>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</si>
  <si>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</si>
  <si>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</si>
  <si>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</si>
  <si>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</si>
  <si>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</si>
  <si>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</si>
  <si>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</si>
  <si>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</si>
  <si>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</si>
  <si>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</si>
  <si>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</si>
  <si>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</si>
  <si>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</si>
  <si>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</si>
  <si>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</si>
  <si>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</si>
  <si>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</si>
  <si>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</si>
  <si>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</si>
  <si>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</si>
  <si>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</si>
  <si>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</si>
  <si>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</si>
  <si>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</si>
  <si>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</si>
  <si>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</si>
  <si>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</si>
  <si>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</si>
  <si>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</si>
  <si>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</si>
  <si>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</si>
  <si>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</si>
  <si>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</si>
  <si>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</si>
  <si>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</si>
  <si>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</si>
  <si>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</si>
  <si>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</si>
  <si>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</si>
  <si>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</si>
  <si>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</si>
  <si>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</si>
  <si>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</si>
  <si>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</si>
  <si>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</si>
  <si>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</si>
  <si>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</si>
  <si>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</si>
  <si>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</si>
  <si>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</si>
  <si>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</si>
  <si>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</si>
  <si>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</si>
  <si>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</si>
  <si>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</si>
  <si>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</si>
  <si>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</si>
  <si>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</si>
  <si>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</si>
  <si>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</si>
  <si>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</si>
  <si>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</si>
  <si>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</si>
  <si>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</si>
  <si>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</si>
  <si>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</si>
  <si>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</si>
  <si>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</si>
  <si>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</si>
  <si>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</si>
  <si>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</si>
  <si>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</si>
  <si>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</si>
  <si>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</si>
  <si>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</si>
  <si>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</si>
  <si>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</si>
  <si>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</si>
  <si>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</si>
  <si>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</si>
  <si>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</si>
  <si>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</si>
  <si>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</si>
  <si>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</si>
  <si>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</si>
  <si>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</si>
  <si>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</si>
  <si>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</si>
  <si>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</si>
  <si>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</si>
  <si>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</si>
  <si>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</si>
  <si>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</si>
  <si>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</si>
  <si>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</si>
  <si>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</si>
  <si>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</si>
  <si>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</si>
  <si>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</si>
  <si>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</si>
  <si>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</si>
  <si>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</si>
  <si>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</si>
  <si>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</si>
  <si>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</si>
  <si>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</si>
  <si>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</si>
  <si>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</si>
  <si>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</si>
  <si>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</si>
  <si>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</si>
  <si>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</si>
  <si>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</si>
  <si>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</si>
  <si>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</si>
  <si>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</si>
  <si>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</si>
  <si>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</si>
  <si>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</si>
  <si>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</si>
  <si>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</si>
  <si>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</si>
  <si>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</si>
  <si>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</si>
  <si>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</si>
  <si>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</si>
  <si>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</si>
  <si>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</si>
  <si>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</si>
  <si>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</si>
  <si>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</si>
  <si>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</si>
  <si>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</si>
  <si>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</si>
  <si>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</si>
  <si>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</si>
  <si>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</si>
  <si>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</si>
  <si>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</si>
  <si>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</si>
  <si>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</si>
  <si>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</si>
  <si>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</si>
  <si>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</si>
  <si>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</si>
  <si>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</si>
  <si>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</si>
  <si>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</si>
  <si>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</si>
  <si>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</si>
  <si>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</si>
  <si>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</si>
  <si>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</si>
  <si>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</si>
  <si>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</si>
  <si>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</si>
  <si>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</si>
  <si>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</si>
  <si>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</si>
  <si>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</si>
  <si>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</si>
  <si>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</si>
  <si>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</si>
  <si>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</si>
  <si>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</si>
  <si>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</si>
  <si>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</si>
  <si>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</si>
  <si>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</si>
  <si>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</si>
  <si>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</si>
  <si>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</si>
  <si>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</si>
  <si>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</si>
  <si>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</si>
  <si>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</si>
  <si>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</si>
  <si>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</si>
  <si>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</si>
  <si>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</si>
  <si>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</si>
  <si>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</si>
  <si>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</si>
  <si>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</si>
  <si>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</si>
  <si>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</si>
  <si>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</si>
  <si>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</si>
  <si>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</si>
  <si>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</si>
  <si>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</si>
  <si>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</si>
  <si>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</si>
  <si>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</si>
  <si>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</si>
  <si>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</si>
  <si>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</si>
  <si>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</si>
  <si>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</si>
  <si>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</si>
  <si>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</si>
  <si>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</si>
  <si>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</si>
  <si>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</si>
  <si>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</si>
  <si>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</si>
  <si>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</si>
  <si>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</si>
  <si>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</si>
  <si>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</si>
  <si>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</si>
  <si>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</si>
  <si>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</si>
  <si>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</si>
  <si>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</si>
  <si>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</si>
  <si>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</si>
  <si>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</si>
  <si>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</si>
  <si>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</si>
  <si>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</si>
  <si>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</si>
  <si>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</si>
  <si>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</si>
  <si>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</si>
  <si>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</si>
  <si>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</si>
  <si>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</si>
  <si>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</si>
  <si>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</si>
  <si>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</si>
  <si>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</si>
  <si>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</si>
  <si>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</si>
  <si>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</si>
  <si>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</si>
  <si>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</si>
  <si>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</si>
  <si>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</si>
  <si>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</si>
  <si>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</si>
  <si>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</si>
  <si>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</si>
  <si>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</si>
  <si>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</si>
  <si>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</si>
  <si>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</si>
  <si>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</si>
  <si>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</si>
  <si>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</si>
  <si>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</si>
  <si>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</si>
  <si>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</si>
  <si>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</si>
  <si>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</si>
  <si>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</si>
  <si>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</si>
  <si>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</si>
  <si>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</si>
  <si>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</si>
  <si>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</si>
  <si>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</si>
  <si>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</si>
  <si>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</si>
  <si>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</si>
  <si>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</si>
  <si>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</si>
  <si>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</si>
  <si>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</si>
  <si>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</si>
  <si>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</si>
  <si>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</si>
  <si>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</si>
  <si>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</si>
  <si>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</si>
  <si>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</si>
  <si>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</si>
  <si>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</si>
  <si>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</si>
  <si>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</si>
  <si>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</si>
  <si>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</si>
  <si>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</si>
  <si>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</si>
  <si>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</si>
  <si>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</si>
  <si>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</si>
  <si>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</si>
  <si>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</si>
  <si>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</si>
  <si>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</si>
  <si>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</si>
  <si>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</si>
  <si>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</si>
  <si>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</si>
  <si>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</si>
  <si>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</si>
  <si>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</si>
  <si>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</si>
  <si>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</si>
  <si>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</si>
  <si>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</si>
  <si>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</si>
  <si>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</si>
  <si>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</si>
  <si>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</si>
  <si>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</si>
  <si>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</si>
  <si>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</si>
  <si>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</si>
  <si>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</si>
  <si>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</si>
  <si>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</si>
  <si>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</si>
  <si>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</si>
  <si>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</si>
  <si>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</si>
  <si>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</si>
  <si>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</si>
  <si>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</si>
  <si>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</si>
  <si>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</si>
  <si>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</si>
  <si>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</si>
  <si>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</si>
  <si>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</si>
  <si>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</si>
  <si>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</si>
  <si>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</si>
  <si>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</si>
  <si>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</si>
  <si>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</si>
  <si>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</si>
  <si>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</si>
  <si>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</si>
  <si>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</si>
  <si>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</si>
  <si>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</si>
  <si>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</si>
  <si>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</si>
  <si>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</si>
  <si>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</si>
  <si>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</si>
  <si>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</si>
  <si>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</si>
  <si>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</si>
  <si>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</si>
  <si>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</si>
  <si>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</si>
  <si>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</si>
  <si>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</si>
  <si>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</si>
  <si>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</si>
  <si>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</si>
  <si>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</si>
  <si>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</si>
  <si>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</si>
  <si>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</si>
  <si>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</si>
  <si>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</si>
  <si>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</si>
  <si>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</si>
  <si>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</si>
  <si>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</si>
  <si>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</si>
  <si>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</si>
  <si>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</si>
  <si>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</si>
  <si>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</si>
  <si>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</si>
  <si>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</si>
  <si>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</si>
  <si>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</si>
  <si>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</si>
  <si>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</si>
  <si>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</si>
  <si>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</si>
  <si>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</si>
  <si>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</si>
  <si>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</si>
  <si>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</si>
  <si>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</si>
  <si>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</si>
  <si>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</si>
  <si>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</si>
  <si>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</si>
  <si>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</si>
  <si>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</si>
  <si>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</si>
  <si>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</si>
  <si>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</si>
  <si>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</si>
  <si>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</si>
  <si>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</si>
  <si>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</si>
  <si>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</si>
  <si>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</si>
  <si>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</si>
  <si>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</si>
  <si>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</si>
  <si>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</si>
  <si>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</si>
  <si>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</si>
  <si>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</si>
  <si>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</si>
  <si>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</si>
  <si>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</si>
  <si>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</si>
  <si>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</si>
  <si>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</si>
  <si>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</si>
  <si>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</si>
  <si>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</si>
  <si>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</si>
  <si>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</si>
  <si>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</si>
  <si>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</si>
  <si>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</si>
  <si>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</si>
  <si>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</si>
  <si>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</si>
  <si>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</si>
  <si>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</si>
  <si>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</si>
  <si>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</si>
  <si>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</si>
  <si>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</si>
  <si>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</si>
  <si>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</si>
  <si>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</si>
  <si>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</si>
  <si>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</si>
  <si>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</si>
  <si>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</si>
  <si>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</si>
  <si>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</si>
  <si>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</si>
  <si>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</si>
  <si>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</si>
  <si>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</si>
  <si>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</si>
  <si>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</si>
  <si>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</si>
  <si>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</si>
  <si>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</si>
  <si>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</si>
  <si>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</si>
  <si>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</si>
  <si>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</si>
  <si>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</si>
  <si>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</si>
  <si>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</si>
  <si>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</si>
  <si>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</si>
  <si>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</si>
  <si>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</si>
  <si>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</si>
  <si>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</si>
  <si>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</si>
  <si>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</si>
  <si>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</si>
  <si>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</si>
  <si>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</si>
  <si>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</si>
  <si>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</si>
  <si>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</si>
  <si>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</si>
  <si>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</si>
  <si>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</si>
  <si>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</si>
  <si>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</si>
  <si>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</si>
  <si>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</si>
  <si>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</si>
  <si>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</si>
  <si>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</si>
  <si>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</si>
  <si>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</si>
  <si>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</si>
  <si>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</si>
  <si>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</si>
  <si>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</si>
  <si>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</si>
  <si>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</si>
  <si>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</si>
  <si>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</si>
  <si>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</si>
  <si>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</si>
  <si>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</si>
  <si>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</si>
  <si>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</si>
  <si>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</si>
  <si>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</si>
  <si>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</si>
  <si>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</si>
  <si>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</si>
  <si>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</si>
  <si>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</si>
  <si>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</si>
  <si>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</si>
  <si>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</si>
  <si>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</si>
  <si>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</si>
  <si>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</si>
  <si>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</si>
  <si>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</si>
  <si>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</si>
  <si>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</si>
  <si>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</si>
  <si>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</si>
  <si>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</si>
  <si>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</si>
  <si>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</si>
  <si>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</si>
  <si>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</si>
  <si>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</si>
  <si>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</si>
  <si>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</si>
  <si>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</si>
  <si>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</si>
  <si>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</si>
  <si>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</si>
  <si>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</si>
  <si>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</si>
  <si>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</si>
  <si>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</si>
  <si>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</si>
  <si>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</si>
  <si>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</si>
  <si>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</si>
  <si>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</si>
  <si>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</si>
  <si>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</si>
  <si>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</si>
  <si>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</si>
  <si>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</si>
  <si>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</si>
  <si>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</si>
  <si>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</si>
  <si>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</si>
  <si>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</si>
  <si>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</si>
  <si>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</si>
  <si>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</si>
  <si>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</si>
  <si>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</si>
  <si>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</si>
  <si>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</si>
  <si>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</si>
  <si>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</si>
  <si>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</si>
  <si>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</si>
  <si>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</si>
  <si>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</si>
  <si>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</si>
  <si>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</si>
  <si>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</si>
  <si>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</si>
  <si>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</si>
  <si>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</si>
  <si>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</si>
  <si>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</si>
  <si>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</si>
  <si>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</si>
  <si>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</si>
  <si>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</si>
  <si>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</si>
  <si>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</si>
  <si>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</si>
  <si>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</si>
  <si>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</si>
  <si>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</si>
  <si>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</si>
  <si>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</si>
  <si>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</si>
  <si>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</si>
  <si>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</si>
  <si>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</si>
  <si>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</si>
  <si>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</si>
  <si>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</si>
  <si>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</si>
  <si>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</si>
  <si>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</si>
  <si>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</si>
  <si>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</si>
  <si>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</si>
  <si>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</si>
  <si>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</si>
  <si>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</si>
  <si>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</si>
  <si>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</si>
  <si>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</si>
  <si>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</si>
  <si>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</si>
  <si>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</si>
  <si>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</si>
  <si>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</si>
  <si>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</si>
  <si>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</si>
  <si>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</si>
  <si>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</si>
  <si>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</si>
  <si>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</si>
  <si>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</si>
  <si>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</si>
  <si>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</si>
  <si>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</si>
  <si>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</si>
  <si>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</si>
  <si>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</si>
  <si>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</si>
  <si>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</si>
  <si>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</si>
  <si>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</si>
  <si>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</si>
  <si>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</si>
  <si>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</si>
  <si>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</si>
  <si>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</si>
  <si>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</si>
  <si>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</si>
  <si>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</si>
  <si>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</si>
  <si>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</si>
  <si>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</si>
  <si>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</si>
  <si>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</si>
  <si>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</si>
  <si>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</si>
  <si>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</si>
  <si>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</si>
  <si>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</si>
  <si>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</si>
  <si>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</si>
  <si>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</si>
  <si>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</si>
  <si>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</si>
  <si>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</si>
  <si>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</si>
  <si>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</si>
  <si>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</si>
  <si>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</si>
  <si>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</si>
  <si>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</si>
  <si>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</si>
  <si>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</si>
  <si>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</si>
  <si>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</si>
  <si>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</si>
  <si>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</si>
  <si>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</si>
  <si>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</si>
  <si>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</si>
  <si>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</si>
  <si>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</si>
  <si>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</si>
  <si>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</si>
  <si>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</si>
  <si>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</si>
  <si>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</si>
  <si>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</si>
  <si>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</si>
  <si>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</si>
  <si>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</si>
  <si>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</si>
  <si>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</si>
  <si>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</si>
  <si>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</si>
  <si>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</si>
  <si>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</si>
  <si>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</si>
  <si>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</si>
  <si>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</si>
  <si>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</si>
  <si>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</si>
  <si>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</si>
  <si>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</si>
  <si>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</si>
  <si>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</si>
  <si>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</si>
  <si>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</si>
  <si>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</si>
  <si>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</si>
  <si>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</si>
  <si>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</si>
  <si>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</si>
  <si>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</si>
  <si>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</si>
  <si>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</si>
  <si>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</si>
  <si>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</si>
  <si>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</si>
  <si>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</si>
  <si>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</si>
  <si>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</si>
  <si>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</si>
  <si>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</si>
  <si>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</si>
  <si>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</si>
  <si>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</si>
  <si>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</si>
  <si>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</si>
  <si>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</si>
  <si>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</si>
  <si>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</si>
  <si>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</si>
  <si>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</si>
  <si>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</si>
  <si>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</si>
  <si>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</si>
  <si>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</si>
  <si>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</si>
  <si>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</si>
  <si>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</si>
  <si>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</si>
  <si>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</si>
  <si>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</si>
  <si>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</si>
  <si>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</si>
  <si>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</si>
  <si>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</si>
  <si>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</si>
  <si>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</si>
  <si>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</si>
  <si>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</si>
  <si>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</si>
  <si>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</si>
  <si>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</si>
  <si>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</si>
  <si>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</si>
  <si>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</si>
  <si>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</si>
  <si>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</si>
  <si>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</si>
  <si>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</si>
  <si>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</si>
  <si>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</si>
  <si>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</si>
  <si>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</si>
  <si>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</si>
  <si>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</si>
  <si>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</si>
  <si>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</si>
  <si>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</si>
  <si>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</si>
  <si>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</si>
  <si>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</si>
  <si>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</si>
  <si>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</si>
  <si>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</si>
  <si>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</si>
  <si>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</si>
  <si>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</si>
  <si>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</si>
  <si>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</si>
  <si>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</si>
  <si>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</si>
  <si>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</si>
  <si>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</si>
  <si>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</si>
  <si>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</si>
  <si>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</si>
  <si>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</si>
  <si>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</si>
  <si>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</si>
  <si>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</si>
  <si>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</si>
  <si>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</si>
  <si>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</si>
  <si>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</si>
  <si>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</si>
  <si>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</si>
  <si>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</si>
  <si>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</si>
  <si>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</si>
  <si>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</si>
  <si>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</si>
  <si>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</si>
  <si>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</si>
  <si>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</si>
  <si>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</si>
  <si>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</si>
  <si>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</si>
  <si>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</si>
  <si>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</si>
  <si>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</si>
  <si>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</si>
  <si>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</si>
  <si>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</si>
  <si>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</si>
  <si>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</si>
  <si>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</si>
  <si>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</si>
  <si>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</si>
  <si>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</si>
  <si>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</si>
  <si>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</si>
  <si>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</si>
  <si>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</si>
  <si>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</si>
  <si>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</si>
  <si>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</si>
  <si>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</si>
  <si>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</si>
  <si>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</si>
  <si>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</si>
  <si>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</si>
  <si>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</si>
  <si>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</si>
  <si>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</si>
  <si>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</si>
  <si>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</si>
  <si>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</si>
  <si>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</si>
  <si>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</si>
  <si>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</si>
  <si>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</si>
  <si>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</si>
  <si>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</si>
  <si>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</si>
  <si>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</si>
  <si>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</si>
  <si>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</si>
  <si>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</si>
  <si>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</si>
  <si>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</si>
  <si>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</si>
  <si>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</si>
  <si>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</si>
  <si>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</si>
  <si>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</si>
  <si>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</si>
  <si>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</si>
  <si>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</si>
  <si>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</si>
  <si>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</si>
  <si>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</si>
  <si>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</si>
  <si>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</si>
  <si>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</si>
  <si>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</si>
  <si>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</si>
  <si>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</si>
  <si>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</si>
  <si>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</si>
  <si>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</si>
  <si>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</si>
  <si>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</si>
  <si>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</si>
  <si>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</si>
  <si>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</si>
  <si>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</si>
  <si>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</si>
  <si>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</si>
  <si>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</si>
  <si>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</si>
  <si>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</si>
  <si>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</si>
  <si>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</si>
  <si>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</si>
  <si>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</si>
  <si>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</si>
  <si>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</si>
  <si>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</si>
  <si>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</si>
  <si>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</si>
  <si>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</si>
  <si>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</si>
  <si>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</si>
  <si>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</si>
  <si>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</si>
  <si>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</si>
  <si>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</si>
  <si>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</si>
  <si>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</si>
  <si>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</si>
  <si>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</si>
  <si>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</si>
  <si>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</si>
  <si>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</si>
  <si>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</si>
  <si>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</si>
  <si>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</si>
  <si>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</si>
  <si>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</si>
  <si>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</si>
  <si>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</si>
  <si>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</si>
  <si>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</si>
  <si>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</si>
  <si>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</si>
  <si>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</si>
  <si>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</si>
  <si>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</si>
  <si>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</si>
  <si>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</si>
  <si>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</si>
  <si>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</si>
  <si>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</si>
  <si>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</si>
  <si>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</si>
  <si>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</si>
  <si>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</si>
  <si>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</si>
  <si>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</si>
  <si>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</si>
  <si>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</si>
  <si>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</si>
  <si>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</si>
  <si>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</si>
  <si>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</si>
  <si>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</si>
  <si>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</si>
  <si>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</si>
  <si>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</si>
  <si>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</si>
  <si>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</si>
  <si>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</si>
  <si>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</si>
  <si>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</si>
  <si>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</si>
  <si>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</si>
  <si>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</si>
  <si>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</si>
  <si>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</si>
  <si>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</si>
  <si>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</si>
  <si>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</si>
  <si>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</si>
  <si>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</si>
  <si>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</si>
  <si>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</si>
  <si>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</si>
  <si>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</si>
  <si>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</si>
  <si>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</si>
  <si>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</si>
  <si>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</si>
  <si>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</si>
  <si>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</si>
  <si>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</si>
  <si>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</si>
  <si>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</si>
  <si>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</si>
  <si>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</si>
  <si>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</si>
  <si>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</si>
  <si>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</si>
  <si>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</si>
  <si>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</si>
  <si>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</si>
  <si>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</si>
  <si>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</si>
  <si>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</si>
  <si>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</si>
  <si>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</si>
  <si>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</si>
  <si>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</si>
  <si>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</si>
  <si>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</si>
  <si>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</si>
  <si>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</si>
  <si>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</si>
  <si>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</si>
  <si>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</si>
  <si>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</si>
  <si>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</si>
  <si>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</si>
  <si>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</si>
  <si>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</si>
  <si>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</si>
  <si>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</si>
  <si>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</si>
  <si>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</si>
  <si>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</si>
  <si>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</si>
  <si>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</si>
  <si>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</si>
  <si>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</si>
  <si>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</si>
  <si>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</si>
  <si>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</si>
  <si>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</si>
  <si>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</si>
  <si>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</si>
  <si>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</si>
  <si>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</si>
  <si>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</si>
  <si>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</si>
  <si>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</si>
  <si>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</si>
  <si>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</si>
  <si>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</si>
  <si>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</si>
  <si>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</si>
  <si>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</si>
  <si>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</si>
  <si>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</si>
  <si>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</si>
  <si>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</si>
  <si>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</si>
  <si>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</si>
  <si>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</si>
  <si>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</si>
  <si>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</si>
  <si>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</si>
  <si>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</si>
  <si>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</si>
  <si>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</si>
  <si>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</si>
  <si>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</si>
  <si>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</si>
  <si>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</si>
  <si>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</si>
  <si>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</si>
  <si>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</si>
  <si>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</si>
  <si>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</si>
  <si>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</si>
  <si>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</si>
  <si>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</si>
  <si>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</si>
  <si>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</si>
  <si>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</si>
  <si>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</si>
  <si>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</si>
  <si>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</si>
  <si>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</si>
  <si>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</si>
  <si>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</si>
  <si>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</si>
  <si>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</si>
  <si>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</si>
  <si>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</si>
  <si>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</si>
  <si>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</si>
  <si>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</si>
  <si>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</si>
  <si>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</si>
  <si>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</si>
  <si>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</si>
  <si>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</si>
  <si>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</si>
  <si>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</si>
  <si>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</si>
  <si>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</si>
  <si>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</si>
  <si>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</si>
  <si>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</si>
  <si>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</si>
  <si>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</si>
  <si>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</si>
  <si>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</si>
  <si>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</si>
  <si>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</si>
  <si>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</si>
  <si>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</si>
  <si>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</si>
  <si>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</si>
  <si>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</si>
  <si>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</si>
  <si>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</si>
  <si>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</si>
  <si>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</si>
  <si>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</si>
  <si>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</si>
  <si>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</si>
  <si>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</si>
  <si>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</si>
  <si>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</si>
  <si>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</si>
  <si>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</si>
  <si>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</si>
  <si>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</si>
  <si>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</si>
  <si>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</si>
  <si>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</si>
  <si>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</si>
  <si>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</si>
  <si>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</si>
  <si>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</si>
  <si>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</si>
  <si>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</si>
  <si>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</si>
  <si>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</si>
  <si>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</si>
  <si>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</si>
  <si>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</si>
  <si>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</si>
  <si>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</si>
  <si>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</si>
  <si>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</si>
  <si>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</si>
  <si>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</si>
  <si>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</si>
  <si>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</si>
  <si>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</si>
  <si>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</si>
  <si>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</si>
  <si>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</si>
  <si>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</si>
  <si>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</si>
  <si>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</si>
  <si>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</si>
  <si>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</si>
  <si>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</si>
  <si>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</si>
  <si>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</si>
  <si>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</si>
  <si>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</si>
  <si>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</si>
  <si>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</si>
  <si>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</si>
  <si>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</si>
  <si>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</si>
  <si>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</si>
  <si>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</si>
  <si>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</si>
  <si>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</si>
  <si>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</si>
  <si>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</si>
  <si>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</si>
  <si>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</si>
  <si>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</si>
  <si>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</si>
  <si>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</si>
  <si>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</si>
  <si>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</si>
  <si>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</si>
  <si>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</si>
  <si>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</si>
  <si>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</si>
  <si>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</si>
  <si>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</si>
  <si>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</si>
  <si>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</si>
  <si>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</si>
  <si>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</si>
  <si>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</si>
  <si>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</si>
  <si>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</si>
  <si>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</si>
  <si>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</si>
  <si>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</si>
  <si>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</si>
  <si>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</si>
  <si>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</si>
  <si>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</si>
  <si>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</si>
  <si>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</si>
  <si>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</si>
  <si>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</si>
  <si>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</si>
  <si>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</si>
  <si>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</si>
  <si>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</si>
  <si>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</si>
  <si>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</si>
  <si>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</si>
  <si>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</si>
  <si>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</si>
  <si>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</si>
  <si>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</si>
  <si>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</si>
  <si>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</si>
  <si>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</si>
  <si>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</si>
  <si>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</si>
  <si>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</si>
  <si>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</si>
  <si>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</si>
  <si>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</si>
  <si>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</si>
  <si>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</si>
  <si>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</si>
  <si>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</si>
  <si>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</si>
  <si>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</si>
  <si>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</si>
  <si>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</si>
  <si>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</si>
  <si>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</si>
  <si>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</si>
  <si>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</si>
  <si>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</si>
  <si>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</si>
  <si>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</si>
  <si>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</si>
  <si>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</si>
  <si>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</si>
  <si>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</si>
  <si>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</si>
  <si>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</si>
  <si>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</si>
  <si>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</si>
  <si>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</si>
  <si>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</si>
  <si>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</si>
  <si>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</si>
  <si>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</si>
  <si>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</si>
  <si>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</si>
  <si>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</si>
  <si>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</si>
  <si>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</si>
  <si>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</si>
  <si>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</si>
  <si>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</si>
  <si>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</si>
  <si>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</si>
  <si>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</si>
  <si>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</si>
  <si>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</si>
  <si>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</si>
  <si>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</si>
  <si>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</si>
  <si>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</si>
  <si>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</si>
  <si>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</si>
  <si>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</si>
  <si>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</si>
  <si>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</si>
  <si>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</si>
  <si>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</si>
  <si>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</si>
  <si>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</si>
  <si>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</si>
  <si>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</si>
  <si>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</si>
  <si>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</si>
  <si>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</si>
  <si>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</si>
  <si>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</si>
  <si>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</si>
  <si>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</si>
  <si>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</si>
  <si>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</si>
  <si>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</si>
  <si>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</si>
  <si>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</si>
  <si>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</si>
  <si>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</si>
  <si>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</si>
  <si>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</si>
  <si>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</si>
  <si>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</si>
  <si>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</si>
  <si>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</si>
  <si>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</si>
  <si>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</si>
  <si>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</si>
  <si>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</si>
  <si>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</si>
  <si>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</si>
  <si>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</si>
  <si>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</si>
  <si>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</si>
  <si>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</si>
  <si>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</si>
  <si>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</si>
  <si>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</si>
  <si>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</si>
  <si>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</si>
  <si>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</si>
  <si>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</si>
  <si>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</si>
  <si>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</si>
  <si>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</si>
  <si>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</si>
  <si>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</si>
  <si>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</si>
  <si>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</si>
  <si>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</si>
  <si>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</si>
  <si>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</si>
  <si>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</si>
  <si>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</si>
  <si>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</si>
  <si>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</si>
  <si>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</si>
  <si>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</si>
  <si>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</si>
  <si>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</si>
  <si>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</si>
  <si>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</si>
  <si>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</si>
  <si>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</si>
  <si>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</si>
  <si>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</si>
  <si>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</si>
  <si>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</si>
  <si>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</si>
  <si>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</si>
  <si>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</si>
  <si>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</si>
  <si>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</si>
  <si>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</si>
  <si>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</si>
  <si>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</si>
  <si>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</si>
  <si>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</si>
  <si>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</si>
  <si>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</si>
  <si>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</si>
  <si>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</si>
  <si>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</si>
  <si>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</si>
  <si>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</si>
  <si>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</si>
  <si>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</si>
  <si>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</si>
  <si>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</si>
  <si>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</si>
  <si>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</si>
  <si>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</si>
  <si>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</si>
  <si>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</si>
  <si>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</si>
  <si>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</si>
  <si>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</si>
  <si>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</si>
  <si>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</si>
  <si>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</si>
  <si>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</si>
  <si>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</si>
  <si>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</si>
  <si>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</si>
  <si>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</si>
  <si>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</si>
  <si>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</si>
  <si>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</si>
  <si>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</si>
  <si>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</si>
  <si>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</si>
  <si>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</si>
  <si>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</si>
  <si>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</si>
  <si>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</si>
  <si>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</si>
  <si>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</si>
  <si>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</si>
  <si>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</si>
  <si>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</si>
  <si>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</si>
  <si>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</si>
  <si>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</si>
  <si>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</si>
  <si>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</si>
  <si>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</si>
  <si>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</si>
  <si>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</si>
  <si>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</si>
  <si>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</si>
  <si>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</si>
  <si>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</si>
  <si>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</si>
  <si>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</si>
  <si>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</si>
  <si>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</si>
  <si>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</si>
  <si>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</si>
  <si>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</si>
  <si>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</si>
  <si>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</si>
  <si>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</si>
  <si>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</si>
  <si>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</si>
  <si>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</si>
  <si>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</si>
  <si>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</si>
  <si>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</si>
  <si>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</si>
  <si>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</si>
  <si>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</si>
  <si>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</si>
  <si>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</si>
  <si>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</si>
  <si>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</si>
  <si>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</si>
  <si>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</si>
  <si>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</si>
  <si>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</si>
  <si>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</si>
  <si>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</si>
  <si>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</si>
  <si>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</si>
  <si>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</si>
  <si>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</si>
  <si>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</si>
  <si>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</si>
  <si>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</si>
  <si>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</si>
  <si>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</si>
  <si>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</si>
  <si>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</si>
  <si>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</si>
  <si>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</si>
  <si>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</si>
  <si>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</si>
  <si>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</si>
  <si>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</si>
  <si>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</si>
  <si>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</si>
  <si>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</si>
  <si>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</si>
  <si>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</si>
  <si>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</si>
  <si>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</si>
  <si>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</si>
  <si>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</si>
  <si>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</si>
  <si>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</si>
  <si>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</si>
  <si>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</si>
  <si>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</si>
  <si>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</si>
  <si>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</si>
  <si>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</si>
  <si>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</si>
  <si>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</si>
  <si>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</si>
  <si>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</si>
  <si>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</si>
  <si>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</si>
  <si>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</si>
  <si>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</si>
  <si>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</si>
  <si>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</si>
  <si>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</si>
  <si>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</si>
  <si>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</si>
  <si>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</si>
  <si>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</si>
  <si>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</si>
  <si>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</si>
  <si>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</si>
  <si>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</si>
  <si>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</si>
  <si>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</si>
  <si>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</si>
  <si>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</si>
  <si>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</si>
  <si>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</si>
  <si>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</si>
  <si>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</si>
  <si>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</si>
  <si>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</si>
  <si>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</si>
  <si>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</si>
  <si>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</si>
  <si>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</si>
  <si>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</si>
  <si>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</si>
  <si>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</si>
  <si>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</si>
  <si>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</si>
  <si>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</si>
  <si>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</si>
  <si>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</si>
  <si>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</si>
  <si>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</si>
  <si>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</si>
  <si>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</si>
  <si>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</si>
  <si>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</si>
  <si>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</si>
  <si>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</si>
  <si>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</si>
  <si>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</si>
  <si>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</si>
  <si>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</si>
  <si>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</si>
  <si>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</si>
  <si>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</si>
  <si>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</si>
  <si>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</si>
  <si>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</si>
  <si>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</si>
  <si>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</si>
  <si>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</si>
  <si>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</si>
  <si>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</si>
  <si>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</si>
  <si>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</si>
  <si>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</si>
  <si>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</si>
  <si>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</si>
  <si>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</si>
  <si>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</si>
  <si>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</si>
  <si>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</si>
  <si>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</si>
  <si>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</si>
  <si>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</si>
  <si>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</si>
  <si>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</si>
  <si>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</si>
  <si>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</si>
  <si>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</si>
  <si>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</si>
  <si>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</si>
  <si>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</si>
  <si>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</si>
  <si>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</si>
  <si>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</si>
  <si>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</si>
  <si>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</si>
  <si>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</si>
  <si>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</si>
  <si>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</si>
  <si>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</si>
  <si>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</si>
  <si>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</si>
  <si>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</si>
  <si>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</si>
  <si>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</si>
  <si>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</si>
  <si>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</si>
  <si>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</si>
  <si>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</si>
  <si>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</si>
  <si>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</si>
  <si>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</si>
  <si>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</si>
  <si>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</si>
  <si>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</si>
  <si>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</si>
  <si>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</si>
  <si>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</si>
  <si>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</si>
  <si>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</si>
  <si>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</si>
  <si>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</si>
  <si>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</si>
  <si>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</si>
  <si>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</si>
  <si>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</si>
  <si>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</si>
  <si>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</si>
  <si>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</si>
  <si>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</si>
  <si>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</si>
  <si>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</si>
  <si>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</si>
  <si>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</si>
  <si>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</si>
  <si>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</si>
  <si>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</si>
  <si>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</si>
  <si>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</si>
  <si>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</si>
  <si>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</si>
  <si>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</si>
  <si>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</si>
  <si>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</si>
  <si>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</si>
  <si>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</si>
  <si>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</si>
  <si>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</si>
  <si>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</si>
  <si>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</si>
  <si>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</si>
  <si>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</si>
  <si>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</si>
  <si>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</si>
  <si>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</si>
  <si>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</si>
  <si>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</si>
  <si>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</si>
  <si>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</si>
  <si>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</si>
  <si>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</si>
  <si>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</si>
  <si>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</si>
  <si>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</si>
  <si>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</si>
  <si>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</si>
  <si>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</si>
  <si>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</si>
  <si>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</si>
  <si>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</si>
  <si>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</si>
  <si>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</si>
  <si>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</si>
  <si>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</si>
  <si>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</si>
  <si>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</si>
  <si>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</si>
  <si>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</si>
  <si>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</si>
  <si>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</si>
  <si>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</si>
  <si>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</si>
  <si>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</si>
  <si>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</si>
  <si>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</si>
  <si>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</si>
  <si>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</si>
  <si>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</si>
  <si>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</si>
  <si>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</si>
  <si>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</si>
  <si>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</si>
  <si>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</si>
  <si>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</si>
  <si>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</si>
  <si>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</si>
  <si>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</si>
  <si>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</si>
  <si>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</si>
  <si>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</si>
  <si>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</si>
  <si>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</si>
  <si>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</si>
  <si>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</si>
  <si>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</si>
  <si>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</si>
  <si>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</si>
  <si>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</si>
  <si>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</si>
  <si>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</si>
  <si>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</si>
  <si>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</si>
  <si>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</si>
  <si>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</si>
  <si>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</si>
  <si>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</si>
  <si>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</si>
  <si>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</si>
  <si>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</si>
  <si>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</si>
  <si>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</si>
  <si>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</si>
  <si>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</si>
  <si>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</si>
  <si>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</si>
  <si>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</si>
  <si>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</si>
  <si>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</si>
  <si>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</si>
  <si>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</si>
  <si>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</si>
  <si>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</si>
  <si>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</si>
  <si>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</si>
  <si>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</si>
  <si>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</si>
  <si>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</si>
  <si>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</si>
  <si>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</si>
  <si>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</si>
  <si>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</si>
  <si>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</si>
  <si>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</si>
  <si>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</si>
  <si>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</si>
  <si>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</si>
  <si>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</si>
  <si>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</si>
  <si>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</si>
  <si>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</si>
  <si>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</si>
  <si>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</si>
  <si>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</si>
  <si>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</si>
  <si>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</si>
  <si>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</si>
  <si>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</si>
  <si>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</si>
  <si>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</si>
  <si>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</si>
  <si>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</si>
  <si>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</si>
  <si>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</si>
  <si>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</si>
  <si>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</si>
  <si>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</si>
  <si>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</si>
  <si>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</si>
  <si>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</si>
  <si>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</si>
  <si>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</si>
  <si>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</si>
  <si>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</si>
  <si>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</si>
  <si>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</si>
  <si>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</si>
  <si>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</si>
  <si>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</si>
  <si>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</si>
  <si>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</si>
  <si>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</si>
  <si>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</si>
  <si>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</si>
  <si>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</si>
  <si>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</si>
  <si>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</si>
  <si>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</si>
  <si>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</si>
  <si>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</si>
  <si>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</si>
  <si>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</si>
  <si>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</si>
  <si>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</si>
  <si>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</si>
  <si>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</si>
  <si>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</si>
  <si>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</si>
  <si>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</si>
  <si>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</si>
  <si>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</si>
  <si>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</si>
  <si>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</si>
  <si>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</si>
  <si>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</si>
  <si>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</si>
  <si>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</si>
  <si>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</si>
  <si>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</si>
  <si>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</si>
  <si>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</si>
  <si>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</si>
  <si>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</si>
  <si>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</si>
  <si>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</si>
  <si>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</si>
  <si>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</si>
  <si>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</si>
  <si>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</si>
  <si>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</si>
  <si>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</si>
  <si>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</si>
  <si>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</si>
  <si>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</si>
  <si>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</si>
  <si>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</si>
  <si>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</si>
  <si>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</si>
  <si>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</si>
  <si>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</si>
  <si>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</si>
  <si>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</si>
  <si>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</si>
  <si>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</si>
  <si>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</si>
  <si>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</si>
  <si>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</si>
  <si>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</si>
  <si>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</si>
  <si>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</si>
  <si>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</si>
  <si>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</si>
  <si>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</si>
  <si>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</si>
  <si>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</si>
  <si>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</si>
  <si>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</si>
  <si>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</si>
  <si>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</si>
  <si>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</si>
  <si>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</si>
  <si>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</si>
  <si>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</si>
  <si>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</si>
  <si>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</si>
  <si>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</si>
  <si>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</si>
  <si>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</si>
  <si>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</si>
  <si>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</si>
  <si>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</si>
  <si>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</si>
  <si>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</si>
  <si>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</si>
  <si>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</si>
  <si>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</si>
  <si>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</si>
  <si>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</si>
  <si>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</si>
  <si>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</si>
  <si>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</si>
  <si>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</si>
  <si>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</si>
  <si>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</si>
  <si>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</si>
  <si>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</si>
  <si>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</si>
  <si>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</si>
  <si>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</si>
  <si>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</si>
  <si>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</si>
  <si>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</si>
  <si>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</si>
  <si>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</si>
  <si>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</si>
  <si>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</si>
  <si>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</si>
  <si>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</si>
  <si>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</si>
  <si>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</si>
  <si>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</si>
  <si>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</si>
  <si>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</si>
  <si>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</si>
  <si>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</si>
  <si>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</si>
  <si>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</si>
  <si>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</si>
  <si>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</si>
  <si>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</si>
  <si>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</si>
  <si>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</si>
  <si>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</si>
  <si>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</si>
  <si>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</si>
  <si>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</si>
  <si>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</si>
  <si>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</si>
  <si>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</si>
  <si>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</si>
  <si>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</si>
  <si>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</si>
  <si>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</si>
  <si>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</si>
  <si>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</si>
  <si>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</si>
  <si>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</si>
  <si>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</si>
  <si>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</si>
  <si>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</si>
  <si>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</si>
  <si>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</si>
  <si>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</si>
  <si>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</si>
  <si>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</si>
  <si>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</si>
  <si>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</si>
  <si>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</si>
  <si>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</si>
  <si>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</si>
  <si>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</si>
  <si>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</si>
  <si>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</si>
  <si>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</si>
  <si>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</si>
  <si>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</si>
  <si>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</si>
  <si>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</si>
  <si>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</si>
  <si>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</si>
  <si>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</si>
  <si>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</si>
  <si>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</si>
  <si>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</si>
  <si>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</si>
  <si>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</si>
  <si>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</si>
  <si>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</si>
  <si>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</si>
  <si>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</si>
  <si>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</si>
  <si>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</si>
  <si>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</si>
  <si>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</si>
  <si>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</si>
  <si>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</si>
  <si>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</si>
  <si>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</si>
  <si>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</si>
  <si>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</si>
  <si>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</si>
  <si>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</si>
  <si>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</si>
  <si>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</si>
  <si>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</si>
  <si>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</si>
  <si>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</si>
  <si>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</si>
  <si>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</si>
  <si>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</si>
  <si>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</si>
  <si>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</si>
  <si>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</si>
  <si>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</si>
  <si>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</si>
  <si>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</si>
  <si>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</si>
  <si>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</si>
  <si>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</si>
  <si>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</si>
  <si>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</si>
  <si>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</si>
  <si>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</si>
  <si>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</si>
  <si>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</si>
  <si>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</si>
  <si>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</si>
  <si>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</si>
  <si>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</si>
  <si>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</si>
  <si>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</si>
  <si>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</si>
  <si>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</si>
  <si>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</si>
  <si>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</si>
  <si>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</si>
  <si>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</si>
  <si>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</si>
  <si>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</si>
  <si>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</si>
  <si>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</si>
  <si>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</si>
  <si>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</si>
  <si>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</si>
  <si>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</si>
  <si>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</si>
  <si>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</si>
  <si>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</si>
  <si>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</si>
  <si>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</si>
  <si>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</si>
  <si>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</si>
  <si>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</si>
  <si>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</si>
  <si>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</si>
  <si>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</si>
  <si>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</si>
  <si>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</si>
  <si>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</si>
  <si>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</si>
  <si>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</si>
  <si>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</si>
  <si>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</si>
  <si>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</si>
  <si>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</si>
  <si>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</si>
  <si>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</si>
  <si>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</si>
  <si>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</si>
  <si>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</si>
  <si>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</si>
  <si>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</si>
  <si>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</si>
  <si>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</si>
  <si>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</si>
  <si>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</si>
  <si>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</si>
  <si>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</si>
  <si>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</si>
  <si>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</si>
  <si>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</si>
  <si>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</si>
  <si>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</si>
  <si>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</si>
  <si>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</si>
  <si>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</si>
  <si>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</si>
  <si>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</si>
  <si>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</si>
  <si>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</si>
  <si>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</si>
  <si>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</si>
  <si>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</si>
  <si>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</si>
  <si>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</si>
  <si>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</si>
  <si>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</si>
  <si>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</si>
  <si>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</si>
  <si>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</si>
  <si>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</si>
  <si>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</si>
  <si>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</si>
  <si>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</si>
  <si>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</si>
  <si>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</si>
  <si>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</si>
  <si>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</si>
  <si>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</si>
  <si>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</si>
  <si>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</si>
  <si>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</si>
  <si>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</si>
  <si>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</si>
  <si>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</si>
  <si>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</si>
  <si>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</si>
  <si>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</si>
  <si>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</si>
  <si>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</si>
  <si>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</si>
  <si>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</si>
  <si>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</si>
  <si>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</si>
  <si>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</si>
  <si>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</si>
  <si>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</si>
  <si>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</si>
  <si>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</si>
  <si>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</si>
  <si>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</si>
  <si>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</si>
  <si>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</si>
  <si>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</si>
  <si>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</si>
  <si>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</si>
  <si>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</si>
  <si>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</si>
  <si>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</si>
  <si>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</si>
  <si>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</si>
  <si>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</si>
  <si>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</si>
  <si>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</si>
  <si>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</si>
  <si>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</si>
  <si>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</si>
  <si>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</si>
  <si>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</si>
  <si>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</si>
  <si>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</si>
  <si>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</si>
  <si>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</si>
  <si>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</si>
  <si>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</si>
  <si>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</si>
  <si>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</si>
  <si>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</si>
  <si>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</si>
  <si>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</si>
  <si>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</si>
  <si>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</si>
  <si>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</si>
  <si>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</si>
  <si>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</si>
  <si>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</si>
  <si>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</si>
  <si>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</si>
  <si>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</si>
  <si>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</si>
  <si>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</si>
  <si>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</si>
  <si>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</si>
  <si>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</si>
  <si>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</si>
  <si>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</si>
  <si>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</si>
  <si>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</si>
  <si>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</si>
  <si>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</si>
  <si>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</si>
  <si>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</si>
  <si>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</si>
  <si>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</si>
  <si>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</si>
  <si>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</si>
  <si>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</si>
  <si>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</si>
  <si>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</si>
  <si>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</si>
  <si>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</si>
  <si>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</si>
  <si>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</si>
  <si>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</si>
  <si>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</si>
  <si>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</si>
  <si>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</si>
  <si>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</si>
  <si>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</si>
  <si>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</si>
  <si>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</si>
  <si>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</si>
  <si>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</si>
  <si>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</si>
  <si>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</si>
  <si>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</si>
  <si>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</si>
  <si>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</si>
  <si>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</si>
  <si>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</si>
  <si>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</si>
  <si>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</si>
  <si>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</si>
  <si>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</si>
  <si>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</si>
  <si>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</si>
  <si>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</si>
  <si>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</si>
  <si>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</si>
  <si>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</si>
  <si>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</si>
  <si>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</si>
  <si>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</si>
  <si>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</si>
  <si>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</si>
  <si>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</si>
  <si>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</si>
  <si>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</si>
  <si>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</si>
  <si>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</si>
  <si>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</si>
  <si>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</si>
  <si>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</si>
  <si>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</si>
  <si>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</si>
  <si>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</si>
  <si>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</si>
  <si>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</si>
  <si>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</si>
  <si>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</si>
  <si>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</si>
  <si>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</si>
  <si>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</si>
  <si>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</si>
  <si>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</si>
  <si>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</si>
  <si>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</si>
  <si>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</si>
  <si>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</si>
  <si>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</si>
  <si>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</si>
  <si>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</si>
  <si>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</si>
  <si>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</si>
  <si>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</si>
  <si>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</si>
  <si>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</si>
  <si>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</si>
  <si>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</si>
  <si>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</si>
  <si>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</si>
  <si>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</si>
  <si>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</si>
  <si>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</si>
  <si>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</si>
  <si>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</si>
  <si>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</si>
  <si>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</si>
  <si>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</si>
  <si>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</si>
  <si>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</si>
  <si>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</si>
  <si>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</si>
  <si>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</si>
  <si>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</si>
  <si>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</si>
  <si>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</si>
  <si>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</si>
  <si>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</si>
  <si>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</si>
  <si>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</si>
  <si>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</si>
  <si>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</si>
  <si>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</si>
  <si>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</si>
  <si>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</si>
  <si>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</si>
  <si>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</si>
  <si>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</si>
  <si>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</si>
  <si>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</si>
  <si>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</si>
  <si>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</si>
  <si>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</si>
  <si>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</si>
  <si>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</si>
  <si>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</si>
  <si>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</si>
  <si>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</si>
  <si>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</si>
  <si>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</si>
  <si>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</si>
  <si>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</si>
  <si>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</si>
  <si>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</si>
  <si>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</si>
  <si>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</si>
  <si>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</si>
  <si>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</si>
  <si>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</si>
  <si>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</si>
  <si>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</si>
  <si>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</si>
  <si>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</si>
  <si>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</si>
  <si>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</si>
  <si>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</si>
  <si>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</si>
  <si>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</si>
  <si>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</si>
  <si>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</si>
  <si>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</si>
  <si>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</si>
  <si>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</si>
  <si>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</si>
  <si>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</si>
  <si>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</si>
  <si>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</si>
  <si>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</si>
  <si>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</si>
  <si>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</si>
  <si>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</si>
  <si>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</si>
  <si>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</si>
  <si>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</si>
  <si>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</si>
  <si>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</si>
  <si>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</si>
  <si>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</si>
  <si>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</si>
  <si>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</si>
  <si>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</si>
  <si>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</si>
  <si>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</si>
  <si>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</si>
  <si>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</si>
  <si>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</si>
  <si>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</si>
  <si>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</si>
  <si>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</si>
  <si>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</si>
  <si>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</si>
  <si>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</si>
  <si>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</si>
  <si>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</si>
  <si>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</si>
  <si>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</si>
  <si>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</si>
  <si>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</si>
  <si>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</si>
  <si>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</si>
  <si>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</si>
  <si>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</si>
  <si>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</si>
  <si>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</si>
  <si>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</si>
  <si>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</si>
  <si>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</si>
  <si>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</si>
  <si>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</si>
  <si>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</si>
  <si>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</si>
  <si>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</si>
  <si>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</si>
  <si>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</si>
  <si>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</si>
  <si>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</si>
  <si>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</si>
  <si>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</si>
  <si>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</si>
  <si>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</si>
  <si>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</si>
  <si>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</si>
  <si>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</si>
  <si>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</si>
  <si>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</si>
  <si>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</si>
  <si>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</si>
  <si>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</si>
  <si>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</si>
  <si>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</si>
  <si>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</si>
  <si>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</si>
  <si>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</si>
  <si>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</si>
  <si>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</si>
  <si>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</si>
  <si>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</si>
  <si>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</si>
  <si>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</si>
  <si>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</si>
  <si>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</si>
  <si>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</si>
  <si>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</si>
  <si>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</si>
  <si>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</si>
  <si>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</si>
  <si>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</si>
  <si>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</si>
  <si>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</si>
  <si>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</si>
  <si>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</si>
  <si>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</si>
  <si>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</si>
  <si>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</si>
  <si>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</si>
  <si>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</si>
  <si>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</si>
  <si>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</si>
  <si>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</si>
  <si>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</si>
  <si>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</si>
  <si>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</si>
  <si>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</si>
  <si>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</si>
  <si>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</si>
  <si>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</si>
  <si>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</si>
  <si>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</si>
  <si>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</si>
  <si>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</si>
  <si>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</si>
  <si>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</si>
  <si>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</si>
  <si>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</si>
  <si>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</si>
  <si>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</si>
  <si>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</si>
  <si>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</si>
  <si>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</si>
  <si>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</si>
  <si>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</si>
  <si>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</si>
  <si>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</si>
  <si>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</si>
  <si>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</si>
  <si>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</si>
  <si>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</si>
  <si>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</si>
  <si>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</si>
  <si>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</si>
  <si>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</si>
  <si>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</si>
  <si>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</si>
  <si>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</si>
  <si>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</si>
  <si>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</si>
  <si>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</si>
  <si>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</si>
  <si>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</si>
  <si>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</si>
  <si>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</si>
  <si>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</si>
  <si>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</si>
  <si>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</si>
  <si>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</si>
  <si>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</si>
  <si>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</si>
  <si>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</si>
  <si>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</si>
  <si>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</si>
  <si>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</si>
  <si>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</si>
  <si>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</si>
  <si>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</si>
  <si>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</si>
  <si>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</si>
  <si>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</si>
  <si>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</si>
  <si>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</si>
  <si>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</si>
  <si>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</si>
  <si>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</si>
  <si>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</si>
  <si>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</si>
  <si>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</si>
  <si>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</si>
  <si>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</si>
  <si>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</si>
  <si>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</si>
  <si>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</si>
  <si>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</si>
  <si>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</si>
  <si>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</si>
  <si>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</si>
  <si>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</si>
  <si>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</si>
  <si>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</si>
  <si>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</si>
  <si>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</si>
  <si>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</si>
  <si>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</si>
  <si>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</si>
  <si>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</si>
  <si>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</si>
  <si>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</si>
  <si>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</si>
  <si>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</si>
  <si>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</si>
  <si>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</si>
  <si>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</si>
  <si>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</si>
  <si>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</si>
  <si>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</si>
  <si>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</si>
  <si>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</si>
  <si>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</si>
  <si>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</si>
  <si>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</si>
  <si>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</si>
  <si>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</si>
  <si>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</si>
  <si>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</si>
  <si>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</si>
  <si>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</si>
  <si>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</si>
  <si>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</si>
  <si>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</si>
  <si>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</si>
  <si>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</si>
  <si>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</si>
  <si>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</si>
  <si>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</si>
  <si>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</si>
  <si>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</si>
  <si>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</si>
  <si>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</si>
  <si>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</si>
  <si>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</si>
  <si>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</si>
  <si>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</si>
  <si>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</si>
  <si>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</si>
  <si>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</si>
  <si>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</si>
  <si>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</si>
  <si>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</si>
  <si>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</si>
  <si>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</si>
  <si>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</si>
  <si>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</si>
  <si>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</si>
  <si>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</si>
  <si>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</si>
  <si>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</si>
  <si>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</si>
  <si>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</si>
  <si>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</si>
  <si>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</si>
  <si>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</si>
  <si>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</si>
  <si>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</si>
  <si>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</si>
  <si>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</si>
  <si>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</si>
  <si>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</si>
  <si>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</si>
  <si>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</si>
  <si>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</si>
  <si>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</si>
  <si>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</si>
  <si>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</si>
  <si>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</si>
  <si>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</si>
  <si>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</si>
  <si>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</si>
  <si>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</si>
  <si>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</si>
  <si>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</si>
  <si>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</si>
  <si>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</si>
  <si>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</si>
  <si>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</si>
  <si>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</si>
  <si>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</si>
  <si>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</si>
  <si>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</si>
  <si>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</si>
  <si>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</si>
  <si>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</si>
  <si>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</si>
  <si>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</si>
  <si>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</si>
  <si>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</si>
  <si>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</si>
  <si>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</si>
  <si>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</si>
  <si>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</si>
  <si>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</si>
  <si>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</si>
  <si>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</si>
  <si>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</si>
  <si>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</si>
  <si>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</si>
  <si>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</si>
  <si>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</si>
  <si>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</si>
  <si>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</si>
  <si>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</si>
  <si>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</si>
  <si>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</si>
  <si>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</si>
  <si>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</si>
  <si>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</si>
  <si>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</si>
  <si>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</si>
  <si>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</si>
  <si>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</si>
  <si>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</si>
  <si>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</si>
  <si>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</si>
  <si>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</si>
  <si>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</si>
  <si>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</si>
  <si>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</si>
  <si>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</si>
  <si>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</si>
  <si>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</si>
  <si>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</si>
  <si>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</si>
  <si>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</si>
  <si>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</si>
  <si>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</si>
  <si>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</si>
  <si>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</si>
  <si>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</si>
  <si>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</si>
  <si>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</si>
  <si>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</si>
  <si>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</si>
  <si>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</si>
  <si>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</si>
  <si>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</si>
  <si>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</si>
  <si>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</si>
  <si>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</si>
  <si>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</si>
  <si>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</si>
  <si>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</si>
  <si>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</si>
  <si>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</si>
  <si>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</si>
  <si>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</si>
  <si>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</si>
  <si>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</si>
  <si>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</si>
  <si>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</si>
  <si>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</si>
  <si>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</si>
  <si>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</si>
  <si>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</si>
  <si>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</si>
  <si>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</si>
  <si>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</si>
  <si>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</si>
  <si>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</si>
  <si>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</si>
  <si>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</si>
  <si>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</si>
  <si>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</si>
  <si>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</si>
  <si>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</si>
  <si>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</si>
  <si>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</si>
  <si>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</si>
  <si>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</si>
  <si>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</si>
  <si>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</si>
  <si>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</si>
  <si>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</si>
  <si>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</si>
  <si>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</si>
  <si>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</si>
  <si>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</si>
  <si>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</si>
  <si>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</si>
  <si>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</si>
  <si>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</si>
  <si>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</si>
  <si>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</si>
  <si>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</si>
  <si>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</si>
  <si>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</si>
  <si>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</si>
  <si>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</si>
  <si>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</si>
  <si>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</si>
  <si>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</si>
  <si>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</si>
  <si>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</si>
  <si>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</si>
  <si>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</si>
  <si>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</si>
  <si>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</si>
  <si>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</si>
  <si>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</si>
  <si>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</si>
  <si>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</si>
  <si>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</si>
  <si>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</si>
  <si>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</si>
  <si>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</si>
  <si>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</si>
  <si>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</si>
  <si>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</si>
  <si>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</si>
  <si>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</si>
  <si>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</si>
  <si>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</si>
  <si>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</si>
  <si>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</si>
  <si>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</si>
  <si>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</si>
  <si>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</si>
  <si>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</si>
  <si>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</si>
  <si>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</si>
  <si>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</si>
  <si>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</si>
  <si>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</si>
  <si>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</si>
  <si>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</si>
  <si>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</si>
  <si>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</si>
  <si>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</si>
  <si>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</si>
  <si>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</si>
  <si>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</si>
  <si>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</si>
  <si>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</si>
  <si>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</si>
  <si>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</si>
  <si>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</si>
  <si>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</si>
  <si>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</si>
  <si>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</si>
  <si>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</si>
  <si>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</si>
  <si>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</si>
  <si>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</si>
  <si>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</si>
  <si>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</si>
  <si>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</si>
  <si>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</si>
  <si>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</si>
  <si>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</si>
  <si>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</si>
  <si>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</si>
  <si>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</si>
  <si>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</si>
  <si>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</si>
  <si>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</si>
  <si>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</si>
  <si>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</si>
  <si>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</si>
  <si>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</si>
  <si>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</si>
  <si>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</si>
  <si>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</si>
  <si>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</si>
  <si>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</si>
  <si>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</si>
  <si>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</si>
  <si>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</si>
  <si>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</si>
  <si>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</si>
  <si>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</si>
  <si>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</si>
  <si>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</si>
  <si>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</si>
  <si>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</si>
  <si>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</si>
  <si>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</si>
  <si>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</si>
  <si>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</si>
  <si>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</si>
  <si>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</si>
  <si>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</si>
  <si>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</si>
  <si>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</si>
  <si>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</si>
  <si>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</si>
  <si>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</si>
  <si>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</si>
  <si>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</si>
  <si>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</si>
  <si>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</si>
  <si>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</si>
  <si>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</si>
  <si>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</si>
  <si>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</si>
  <si>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</si>
  <si>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</si>
  <si>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</si>
  <si>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</si>
  <si>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</si>
  <si>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</si>
  <si>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</si>
  <si>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</si>
  <si>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</si>
  <si>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</si>
  <si>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</si>
  <si>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</si>
  <si>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</si>
  <si>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</si>
  <si>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</si>
  <si>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</si>
  <si>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</si>
  <si>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</si>
  <si>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</si>
  <si>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</si>
  <si>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</si>
  <si>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</si>
  <si>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</si>
  <si>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</si>
  <si>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</si>
  <si>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</si>
  <si>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</si>
  <si>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</si>
  <si>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</si>
  <si>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</si>
  <si>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</si>
  <si>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</si>
  <si>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</si>
  <si>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</si>
  <si>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</si>
  <si>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</si>
  <si>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</si>
  <si>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</si>
  <si>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</si>
  <si>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</si>
  <si>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</si>
  <si>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</si>
  <si>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</si>
  <si>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</si>
  <si>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</si>
  <si>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</si>
  <si>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</si>
  <si>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</si>
  <si>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</si>
  <si>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</si>
  <si>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</si>
  <si>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</si>
  <si>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</si>
  <si>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</si>
  <si>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</si>
  <si>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</si>
  <si>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</si>
  <si>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</si>
  <si>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</si>
  <si>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</si>
  <si>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</si>
  <si>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</si>
  <si>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</si>
  <si>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</si>
  <si>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</si>
  <si>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</si>
  <si>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</si>
  <si>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</si>
  <si>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</si>
  <si>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</si>
  <si>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</si>
  <si>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</si>
  <si>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</si>
  <si>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</si>
  <si>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</si>
  <si>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</si>
  <si>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</si>
  <si>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</si>
  <si>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</si>
  <si>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</si>
  <si>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</si>
  <si>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</si>
  <si>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</si>
  <si>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</si>
  <si>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</si>
  <si>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</si>
  <si>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</si>
  <si>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</si>
  <si>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</si>
  <si>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</si>
  <si>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</si>
  <si>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</si>
  <si>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</si>
  <si>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</si>
  <si>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</si>
  <si>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</si>
  <si>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</si>
  <si>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</si>
  <si>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</si>
  <si>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</si>
  <si>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</si>
  <si>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</si>
  <si>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</si>
  <si>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</si>
  <si>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</si>
  <si>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</si>
  <si>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</si>
  <si>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</si>
  <si>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</si>
  <si>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</si>
  <si>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</si>
  <si>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</si>
  <si>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</si>
  <si>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</si>
  <si>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</si>
  <si>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</si>
  <si>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</si>
  <si>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</si>
  <si>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</si>
  <si>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</si>
  <si>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</si>
  <si>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</si>
  <si>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</si>
  <si>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</si>
  <si>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</si>
  <si>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</si>
  <si>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</si>
  <si>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</si>
  <si>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</si>
  <si>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</si>
  <si>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</si>
  <si>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</si>
  <si>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</si>
  <si>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</si>
  <si>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</si>
  <si>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</si>
  <si>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</si>
  <si>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</si>
  <si>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</si>
  <si>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</si>
  <si>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</si>
  <si>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</si>
  <si>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</si>
  <si>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</si>
  <si>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</si>
  <si>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</si>
  <si>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</si>
  <si>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</si>
  <si>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</si>
  <si>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</si>
  <si>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</si>
  <si>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</si>
  <si>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</si>
  <si>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</si>
  <si>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</si>
  <si>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</si>
  <si>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</si>
  <si>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</si>
  <si>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</si>
  <si>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</si>
  <si>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</si>
  <si>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</si>
  <si>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</si>
  <si>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</si>
  <si>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</si>
  <si>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</si>
  <si>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</si>
  <si>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</si>
  <si>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</si>
  <si>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</si>
  <si>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</si>
  <si>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</si>
  <si>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</si>
  <si>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</si>
  <si>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</si>
  <si>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</si>
  <si>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</si>
  <si>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</si>
  <si>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</si>
  <si>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</si>
  <si>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</si>
  <si>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</si>
  <si>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</si>
  <si>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</si>
  <si>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</si>
  <si>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</si>
  <si>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</si>
  <si>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</si>
  <si>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</si>
  <si>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</si>
  <si>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</si>
  <si>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</si>
  <si>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</si>
  <si>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</si>
  <si>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</si>
  <si>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</si>
  <si>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</si>
  <si>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</si>
  <si>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</si>
  <si>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</si>
  <si>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</si>
  <si>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</si>
  <si>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</si>
  <si>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</si>
  <si>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</si>
  <si>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</si>
  <si>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</si>
  <si>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</si>
  <si>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</si>
  <si>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</si>
  <si>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</si>
  <si>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</si>
  <si>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</si>
  <si>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</si>
  <si>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</si>
  <si>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</si>
  <si>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</si>
  <si>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</si>
  <si>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</si>
  <si>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</si>
  <si>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</si>
  <si>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</si>
  <si>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</si>
  <si>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</si>
  <si>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</si>
  <si>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</si>
  <si>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</si>
  <si>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</si>
  <si>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</si>
  <si>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</si>
  <si>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</si>
  <si>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</si>
  <si>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</si>
  <si>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</si>
  <si>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</si>
  <si>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</si>
  <si>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</si>
  <si>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</si>
  <si>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</si>
  <si>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</si>
  <si>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</si>
  <si>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</si>
  <si>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</si>
  <si>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</si>
  <si>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</si>
  <si>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</si>
  <si>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</si>
  <si>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</si>
  <si>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</si>
  <si>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</si>
  <si>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</si>
  <si>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</si>
  <si>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</si>
  <si>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</si>
  <si>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</si>
  <si>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</si>
  <si>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</si>
  <si>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</si>
  <si>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</si>
  <si>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</si>
  <si>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</si>
  <si>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</si>
  <si>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</si>
  <si>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</si>
  <si>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</si>
  <si>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</si>
  <si>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</si>
  <si>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</si>
  <si>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</si>
  <si>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</si>
  <si>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</si>
  <si>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</si>
  <si>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</si>
  <si>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</si>
  <si>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</si>
  <si>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</si>
  <si>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</si>
  <si>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</si>
  <si>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</si>
  <si>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</si>
  <si>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</si>
  <si>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</si>
  <si>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</si>
  <si>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</si>
  <si>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</si>
  <si>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</si>
  <si>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</si>
  <si>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</si>
  <si>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</si>
  <si>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</si>
  <si>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</si>
  <si>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</si>
  <si>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</si>
  <si>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</si>
  <si>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</si>
  <si>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</si>
  <si>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</si>
  <si>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</si>
  <si>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</si>
  <si>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</si>
  <si>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</si>
  <si>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</si>
  <si>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</si>
  <si>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</si>
  <si>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</si>
  <si>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</si>
  <si>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</si>
  <si>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</si>
  <si>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</si>
  <si>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</si>
  <si>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</si>
  <si>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</si>
  <si>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</si>
  <si>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</si>
  <si>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</si>
  <si>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</si>
  <si>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</si>
  <si>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</si>
  <si>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</si>
  <si>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</si>
  <si>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</si>
  <si>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</si>
  <si>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</si>
  <si>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</si>
  <si>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</si>
  <si>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</si>
  <si>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</si>
  <si>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</si>
  <si>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</si>
  <si>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</si>
  <si>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</si>
  <si>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</si>
  <si>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</si>
  <si>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</si>
  <si>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</si>
  <si>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</si>
  <si>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</si>
  <si>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</si>
  <si>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</si>
  <si>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</si>
  <si>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</si>
  <si>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</si>
  <si>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</si>
  <si>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</si>
  <si>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</si>
  <si>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</si>
  <si>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</si>
  <si>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</si>
  <si>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</si>
  <si>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</si>
  <si>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</si>
  <si>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</si>
  <si>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</si>
  <si>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</si>
  <si>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</si>
  <si>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</si>
  <si>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</si>
  <si>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</si>
  <si>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</si>
  <si>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</si>
  <si>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</si>
  <si>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</si>
  <si>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</si>
  <si>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</si>
  <si>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</si>
  <si>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</si>
  <si>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</si>
  <si>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</si>
  <si>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</si>
  <si>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</si>
  <si>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</si>
  <si>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</si>
  <si>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</si>
  <si>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</si>
  <si>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</si>
  <si>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</si>
  <si>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</si>
  <si>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</si>
  <si>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</si>
  <si>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</si>
  <si>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</si>
  <si>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</si>
  <si>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</si>
  <si>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</si>
  <si>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</si>
  <si>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</si>
  <si>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</si>
  <si>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</si>
  <si>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</si>
  <si>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</si>
  <si>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</si>
  <si>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</si>
  <si>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</si>
  <si>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</si>
  <si>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</si>
  <si>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</si>
  <si>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</si>
  <si>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</si>
  <si>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</si>
  <si>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</si>
  <si>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</si>
  <si>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</si>
  <si>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</si>
  <si>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</si>
  <si>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</si>
  <si>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</si>
  <si>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</si>
  <si>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</si>
  <si>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</si>
  <si>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</si>
  <si>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</si>
  <si>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</si>
  <si>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</si>
  <si>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</si>
  <si>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</si>
  <si>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</si>
  <si>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</si>
  <si>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</si>
  <si>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</si>
  <si>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</si>
  <si>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</si>
  <si>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</si>
  <si>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</si>
  <si>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</si>
  <si>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</si>
  <si>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</si>
  <si>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</si>
  <si>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</si>
  <si>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</si>
  <si>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</si>
  <si>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</si>
  <si>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</si>
  <si>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</si>
  <si>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</si>
  <si>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</si>
  <si>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</si>
  <si>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</si>
  <si>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</si>
  <si>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</si>
  <si>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</si>
  <si>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</si>
  <si>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</si>
  <si>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</si>
  <si>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</si>
  <si>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</si>
  <si>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</si>
  <si>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</si>
  <si>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</si>
  <si>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</si>
  <si>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</si>
  <si>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</si>
  <si>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</si>
  <si>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</si>
  <si>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</si>
  <si>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</si>
  <si>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</si>
  <si>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</si>
  <si>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</si>
  <si>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</si>
  <si>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</si>
  <si>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</si>
  <si>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</si>
  <si>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</si>
  <si>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</si>
  <si>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</si>
  <si>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</si>
  <si>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</si>
  <si>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</si>
  <si>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</si>
  <si>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</si>
  <si>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</si>
  <si>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</si>
  <si>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</si>
  <si>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</si>
  <si>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</si>
  <si>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</si>
  <si>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</si>
  <si>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</si>
  <si>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</si>
  <si>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</si>
  <si>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</si>
  <si>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</si>
  <si>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</si>
  <si>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</si>
  <si>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</si>
  <si>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</si>
  <si>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</si>
  <si>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</si>
  <si>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</si>
  <si>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</si>
  <si>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</si>
  <si>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</si>
  <si>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</si>
  <si>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</si>
  <si>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</si>
  <si>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</si>
  <si>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</si>
  <si>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</si>
  <si>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</si>
  <si>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</si>
  <si>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</si>
  <si>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</si>
  <si>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</si>
  <si>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</si>
  <si>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</si>
  <si>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</si>
  <si>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</si>
  <si>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</si>
  <si>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</si>
  <si>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</si>
  <si>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</si>
  <si>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</si>
  <si>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</si>
  <si>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</si>
  <si>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</si>
  <si>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</si>
  <si>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</si>
  <si>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</si>
  <si>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</si>
  <si>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</si>
  <si>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</si>
  <si>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</si>
  <si>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</si>
  <si>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</si>
  <si>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</si>
  <si>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</si>
  <si>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</si>
  <si>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</si>
  <si>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</si>
  <si>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</si>
  <si>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</si>
  <si>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</si>
  <si>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</si>
  <si>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</si>
  <si>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</si>
  <si>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</si>
  <si>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</si>
  <si>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</si>
  <si>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</si>
  <si>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</si>
  <si>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</si>
  <si>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</si>
  <si>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</si>
  <si>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</si>
  <si>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</si>
  <si>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</si>
  <si>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</si>
  <si>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</si>
  <si>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</si>
  <si>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</si>
  <si>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</si>
  <si>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</si>
  <si>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</si>
  <si>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</si>
  <si>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</si>
  <si>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</si>
  <si>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</si>
  <si>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</si>
  <si>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</si>
  <si>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</si>
  <si>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</si>
  <si>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</si>
  <si>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</si>
  <si>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</si>
  <si>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</si>
  <si>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</si>
  <si>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</si>
  <si>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</si>
  <si>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</si>
  <si>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</si>
  <si>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</si>
  <si>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</si>
  <si>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</si>
  <si>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</si>
  <si>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</si>
  <si>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</si>
  <si>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</si>
  <si>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</si>
  <si>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</si>
  <si>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</si>
  <si>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</si>
  <si>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</si>
  <si>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</si>
  <si>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</si>
  <si>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</si>
  <si>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</si>
  <si>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</si>
  <si>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</si>
  <si>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</si>
  <si>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</si>
  <si>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</si>
  <si>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</si>
  <si>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</si>
  <si>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</si>
  <si>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</si>
  <si>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</si>
  <si>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</si>
  <si>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</si>
  <si>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</si>
  <si>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</si>
  <si>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</si>
  <si>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</si>
  <si>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</si>
  <si>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</si>
  <si>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</si>
  <si>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</si>
  <si>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</si>
  <si>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</si>
  <si>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</si>
  <si>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</si>
  <si>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</si>
  <si>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</si>
  <si>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</si>
  <si>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</si>
  <si>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</si>
  <si>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</si>
  <si>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</si>
  <si>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</si>
  <si>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</si>
  <si>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</si>
  <si>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</si>
  <si>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</si>
  <si>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</si>
  <si>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</si>
  <si>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</si>
  <si>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</si>
  <si>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</si>
  <si>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</si>
  <si>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</si>
  <si>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</si>
  <si>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</si>
  <si>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</si>
  <si>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</si>
  <si>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</si>
  <si>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</si>
  <si>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</si>
  <si>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</si>
  <si>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</si>
  <si>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</si>
  <si>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</si>
  <si>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</si>
  <si>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</si>
  <si>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</si>
  <si>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</si>
  <si>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</si>
  <si>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</si>
  <si>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</si>
  <si>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</si>
  <si>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</si>
  <si>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</si>
  <si>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</si>
  <si>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</si>
  <si>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</si>
  <si>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</si>
  <si>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</si>
  <si>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</si>
  <si>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</si>
  <si>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</si>
  <si>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</si>
  <si>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</si>
  <si>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</si>
  <si>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</si>
  <si>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</si>
  <si>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</si>
  <si>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</si>
  <si>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</si>
  <si>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</si>
  <si>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</si>
  <si>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</si>
  <si>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</si>
  <si>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</si>
  <si>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</si>
  <si>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</si>
  <si>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</si>
  <si>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</si>
  <si>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</si>
  <si>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</si>
  <si>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</si>
  <si>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</si>
  <si>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</si>
  <si>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</si>
  <si>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</si>
  <si>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</si>
  <si>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</si>
  <si>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</si>
  <si>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</si>
  <si>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</si>
  <si>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</si>
  <si>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</si>
  <si>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</si>
  <si>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</si>
  <si>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</si>
  <si>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</si>
  <si>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</si>
  <si>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</si>
  <si>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</si>
  <si>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</si>
  <si>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</si>
  <si>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</si>
  <si>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</si>
  <si>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</si>
  <si>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</si>
  <si>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</si>
  <si>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</si>
  <si>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</si>
  <si>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</si>
  <si>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</si>
  <si>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</si>
  <si>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</si>
  <si>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</si>
  <si>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</si>
  <si>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</si>
  <si>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</si>
  <si>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</si>
  <si>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</si>
  <si>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</si>
  <si>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</si>
  <si>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</si>
  <si>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</si>
  <si>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</si>
  <si>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</si>
  <si>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</si>
  <si>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</si>
  <si>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</si>
  <si>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</si>
  <si>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</si>
  <si>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</si>
  <si>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</si>
  <si>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</si>
  <si>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</si>
  <si>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</si>
  <si>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</si>
  <si>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</si>
  <si>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</si>
  <si>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</si>
  <si>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</si>
  <si>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</si>
  <si>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</si>
  <si>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</si>
  <si>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</si>
  <si>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</si>
  <si>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</si>
  <si>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</si>
  <si>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</si>
  <si>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</si>
  <si>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</si>
  <si>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</si>
  <si>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</si>
  <si>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</si>
  <si>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</si>
  <si>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</si>
  <si>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</si>
  <si>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</si>
  <si>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</si>
  <si>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</si>
  <si>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</si>
  <si>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</si>
  <si>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</si>
  <si>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</si>
  <si>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</si>
  <si>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</si>
  <si>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</si>
  <si>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</si>
  <si>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</si>
  <si>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</si>
  <si>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</si>
  <si>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</si>
  <si>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</si>
  <si>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</si>
  <si>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</si>
  <si>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</si>
  <si>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</si>
  <si>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</si>
  <si>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</si>
  <si>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</si>
  <si>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</si>
  <si>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</si>
  <si>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</si>
  <si>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</si>
  <si>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</si>
  <si>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</si>
  <si>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</si>
  <si>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</si>
  <si>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</si>
  <si>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</si>
  <si>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</si>
  <si>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</si>
  <si>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</si>
  <si>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</si>
  <si>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</si>
  <si>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</si>
  <si>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</si>
  <si>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</si>
  <si>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</si>
  <si>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</si>
  <si>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</si>
  <si>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</si>
  <si>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</si>
  <si>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</si>
  <si>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</si>
  <si>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</si>
  <si>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</si>
  <si>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</si>
  <si>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</si>
  <si>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</si>
  <si>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</si>
  <si>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</si>
  <si>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</si>
  <si>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</si>
  <si>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</si>
  <si>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</si>
  <si>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</si>
  <si>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</si>
  <si>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</si>
  <si>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</si>
  <si>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</si>
  <si>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</si>
  <si>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</si>
  <si>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</si>
  <si>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</si>
  <si>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</si>
  <si>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</si>
  <si>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</si>
  <si>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</si>
  <si>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</si>
  <si>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</si>
  <si>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</si>
  <si>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</si>
  <si>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</si>
  <si>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</si>
  <si>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</si>
  <si>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</si>
  <si>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</si>
  <si>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</si>
  <si>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</si>
  <si>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</si>
  <si>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</si>
  <si>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</si>
  <si>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</si>
  <si>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</si>
  <si>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</si>
  <si>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</si>
  <si>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</si>
  <si>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</si>
  <si>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</si>
  <si>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</si>
  <si>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</si>
  <si>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</si>
  <si>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</si>
  <si>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</si>
  <si>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</si>
  <si>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</si>
  <si>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</si>
  <si>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</si>
  <si>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</si>
  <si>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</si>
  <si>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</si>
  <si>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</si>
  <si>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</si>
  <si>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</si>
  <si>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</si>
  <si>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</si>
  <si>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</si>
  <si>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</si>
  <si>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</si>
  <si>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</si>
  <si>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</si>
  <si>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</si>
  <si>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</si>
  <si>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</si>
  <si>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</si>
  <si>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</si>
  <si>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</si>
  <si>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</si>
  <si>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</si>
  <si>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</si>
  <si>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</si>
  <si>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</si>
  <si>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</si>
  <si>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</si>
  <si>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</si>
  <si>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</si>
  <si>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</si>
  <si>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</si>
  <si>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</si>
  <si>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</si>
  <si>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</si>
  <si>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</si>
  <si>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</si>
  <si>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</si>
  <si>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</si>
  <si>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</si>
  <si>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</si>
  <si>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</si>
  <si>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</si>
  <si>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</si>
  <si>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</si>
  <si>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</si>
  <si>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</si>
  <si>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</si>
  <si>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</si>
  <si>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</si>
  <si>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</si>
  <si>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</si>
  <si>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</si>
  <si>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</si>
  <si>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</si>
  <si>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</si>
  <si>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</si>
  <si>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</si>
  <si>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</si>
  <si>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</si>
  <si>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</si>
  <si>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</si>
  <si>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</si>
  <si>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</si>
  <si>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</si>
  <si>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</si>
  <si>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</si>
  <si>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</si>
  <si>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</si>
  <si>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</si>
  <si>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</si>
  <si>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</si>
  <si>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</si>
  <si>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</si>
  <si>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</si>
  <si>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</si>
  <si>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</si>
  <si>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</si>
  <si>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</si>
  <si>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</si>
  <si>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</si>
  <si>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</si>
  <si>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</si>
  <si>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</si>
  <si>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</si>
  <si>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</si>
  <si>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</si>
  <si>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</si>
  <si>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</si>
  <si>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</si>
  <si>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</si>
  <si>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</si>
  <si>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</si>
  <si>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</si>
  <si>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</si>
  <si>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</si>
  <si>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</si>
  <si>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</si>
  <si>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</si>
  <si>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</si>
  <si>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</si>
  <si>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</si>
  <si>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</si>
  <si>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</si>
  <si>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</si>
  <si>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</si>
  <si>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</si>
  <si>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</si>
  <si>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</si>
  <si>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</si>
  <si>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</si>
  <si>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</si>
  <si>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</si>
  <si>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</si>
  <si>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</si>
  <si>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</si>
  <si>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</si>
  <si>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</si>
  <si>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</si>
  <si>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</si>
  <si>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</si>
  <si>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</si>
  <si>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</si>
  <si>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</si>
  <si>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</si>
  <si>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</si>
  <si>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</si>
  <si>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</si>
  <si>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</si>
  <si>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</si>
  <si>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</si>
  <si>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</si>
  <si>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</si>
  <si>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</si>
  <si>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</si>
  <si>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</si>
  <si>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</si>
  <si>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</si>
  <si>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</si>
  <si>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</si>
  <si>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</si>
  <si>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</si>
  <si>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</si>
  <si>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</si>
  <si>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</si>
  <si>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</si>
  <si>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</si>
  <si>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</si>
  <si>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</si>
  <si>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</si>
  <si>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</si>
  <si>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</si>
  <si>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</si>
  <si>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</si>
  <si>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</si>
  <si>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</si>
  <si>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</si>
  <si>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</si>
  <si>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</si>
  <si>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</si>
  <si>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</si>
  <si>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</si>
  <si>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</si>
  <si>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</si>
  <si>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</si>
  <si>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</si>
  <si>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</si>
  <si>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</si>
  <si>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</si>
  <si>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</si>
  <si>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</si>
  <si>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</si>
  <si>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</si>
  <si>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</si>
  <si>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</si>
  <si>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</si>
  <si>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</si>
  <si>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</si>
  <si>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</si>
  <si>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</si>
  <si>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</si>
  <si>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</si>
  <si>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</si>
  <si>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</si>
  <si>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</si>
  <si>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</si>
  <si>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</si>
  <si>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</si>
  <si>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</si>
  <si>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</si>
  <si>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</si>
  <si>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</si>
  <si>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</si>
  <si>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</si>
  <si>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</si>
  <si>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</si>
  <si>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</si>
  <si>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</si>
  <si>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</si>
  <si>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</si>
  <si>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</si>
  <si>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</si>
  <si>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</si>
  <si>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</si>
  <si>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</si>
  <si>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</si>
  <si>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</si>
  <si>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</si>
  <si>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</si>
  <si>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</si>
  <si>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</si>
  <si>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</si>
  <si>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</si>
  <si>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</si>
  <si>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</si>
  <si>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</si>
  <si>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</si>
  <si>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</si>
  <si>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</si>
  <si>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</si>
  <si>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</si>
  <si>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</si>
  <si>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</si>
  <si>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</si>
  <si>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</si>
  <si>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</si>
  <si>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</si>
  <si>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</si>
  <si>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</si>
  <si>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</si>
  <si>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</si>
  <si>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</si>
  <si>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</si>
  <si>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</si>
  <si>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</si>
  <si>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</si>
  <si>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</si>
  <si>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</si>
  <si>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</si>
  <si>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</si>
  <si>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</si>
  <si>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</si>
  <si>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</si>
  <si>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</si>
  <si>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</si>
  <si>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</si>
  <si>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</si>
  <si>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</si>
  <si>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</si>
  <si>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</si>
  <si>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</si>
  <si>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</si>
  <si>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</si>
  <si>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</si>
  <si>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</si>
  <si>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</si>
  <si>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</si>
  <si>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</si>
  <si>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</si>
  <si>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</si>
  <si>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</si>
  <si>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</si>
  <si>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</si>
  <si>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</si>
  <si>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</si>
  <si>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</si>
  <si>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</si>
  <si>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</si>
  <si>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</si>
  <si>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</si>
  <si>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</si>
  <si>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</si>
  <si>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</si>
  <si>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</si>
  <si>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</si>
  <si>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</si>
  <si>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</si>
  <si>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</si>
  <si>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</si>
  <si>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</si>
  <si>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</si>
  <si>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</si>
  <si>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</si>
  <si>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</si>
  <si>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</si>
  <si>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</si>
  <si>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</si>
  <si>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</si>
  <si>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</si>
  <si>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</si>
  <si>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</si>
  <si>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</si>
  <si>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</si>
  <si>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</si>
  <si>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</si>
  <si>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</si>
  <si>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</si>
  <si>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</si>
  <si>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</si>
  <si>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</si>
  <si>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</si>
  <si>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</si>
  <si>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</si>
  <si>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</si>
  <si>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</si>
  <si>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</si>
  <si>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</si>
  <si>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</si>
  <si>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</si>
  <si>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</si>
  <si>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</si>
  <si>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</si>
  <si>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</si>
  <si>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</si>
  <si>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</si>
  <si>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</si>
  <si>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</si>
  <si>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</si>
  <si>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</si>
  <si>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</si>
  <si>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</si>
  <si>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</si>
  <si>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</si>
  <si>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</si>
  <si>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</si>
  <si>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</si>
  <si>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</si>
  <si>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</si>
  <si>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</si>
  <si>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</si>
  <si>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</si>
  <si>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</si>
  <si>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</si>
  <si>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</si>
  <si>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</si>
  <si>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</si>
  <si>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</si>
  <si>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</si>
  <si>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</si>
  <si>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</si>
  <si>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</si>
  <si>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</si>
  <si>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</si>
  <si>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</si>
  <si>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</si>
  <si>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</si>
  <si>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</si>
  <si>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</si>
  <si>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</si>
  <si>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</si>
  <si>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</si>
  <si>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</si>
  <si>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</si>
  <si>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</si>
  <si>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</si>
  <si>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</si>
  <si>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</si>
  <si>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</si>
  <si>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</si>
  <si>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</si>
  <si>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</si>
  <si>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</si>
  <si>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</si>
  <si>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</si>
  <si>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</si>
  <si>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</si>
  <si>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</si>
  <si>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</si>
  <si>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</si>
  <si>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</si>
  <si>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</si>
  <si>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</si>
  <si>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</si>
  <si>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</si>
  <si>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</si>
  <si>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</si>
  <si>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</si>
  <si>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</si>
  <si>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</si>
  <si>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</si>
  <si>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</si>
  <si>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</si>
  <si>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</si>
  <si>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</si>
  <si>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</si>
  <si>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</si>
  <si>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</si>
  <si>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</si>
  <si>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</si>
  <si>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</si>
  <si>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</si>
  <si>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</si>
  <si>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</si>
  <si>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</si>
  <si>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</si>
  <si>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</si>
  <si>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</si>
  <si>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</si>
  <si>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</si>
  <si>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</si>
  <si>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</si>
  <si>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</si>
  <si>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</si>
  <si>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</si>
  <si>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</si>
  <si>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</si>
  <si>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</si>
  <si>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</si>
  <si>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</si>
  <si>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</si>
  <si>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</si>
  <si>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</si>
  <si>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</si>
  <si>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</si>
  <si>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</si>
  <si>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</si>
  <si>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</si>
  <si>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</si>
  <si>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</si>
  <si>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</si>
  <si>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</si>
  <si>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</si>
  <si>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</si>
  <si>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</si>
  <si>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</si>
  <si>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</si>
  <si>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</si>
  <si>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</si>
  <si>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</si>
  <si>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</si>
  <si>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</si>
  <si>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</si>
  <si>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</si>
  <si>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</si>
  <si>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</si>
  <si>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</si>
  <si>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</si>
  <si>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</si>
  <si>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</si>
  <si>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</si>
  <si>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</si>
  <si>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</si>
  <si>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</si>
  <si>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</si>
  <si>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</si>
  <si>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</si>
  <si>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</si>
  <si>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</si>
  <si>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</si>
  <si>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</si>
  <si>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</si>
  <si>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</si>
  <si>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</si>
  <si>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</si>
  <si>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</si>
  <si>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</si>
  <si>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</si>
  <si>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</si>
  <si>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</si>
  <si>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</si>
  <si>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</si>
  <si>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</si>
  <si>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</si>
  <si>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</si>
  <si>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</si>
  <si>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</si>
  <si>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</si>
  <si>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</si>
  <si>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</si>
  <si>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</si>
  <si>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</si>
  <si>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</si>
  <si>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</si>
  <si>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</si>
  <si>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</si>
  <si>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</si>
  <si>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</si>
  <si>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</si>
  <si>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</si>
  <si>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</si>
  <si>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</si>
  <si>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</si>
  <si>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</si>
  <si>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</si>
  <si>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</si>
  <si>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</si>
  <si>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</si>
  <si>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</si>
  <si>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</si>
  <si>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</si>
  <si>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</si>
  <si>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</si>
  <si>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</si>
  <si>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</si>
  <si>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</si>
  <si>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</si>
  <si>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</si>
  <si>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</si>
  <si>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</si>
  <si>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</si>
  <si>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</si>
  <si>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</si>
  <si>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</si>
  <si>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</si>
  <si>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</si>
  <si>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</si>
  <si>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</si>
  <si>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</si>
  <si>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</si>
  <si>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</si>
  <si>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</si>
  <si>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</si>
  <si>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</si>
  <si>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</si>
  <si>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</si>
  <si>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</si>
  <si>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</si>
  <si>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</si>
  <si>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</si>
  <si>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</si>
  <si>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</si>
  <si>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</si>
  <si>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</si>
  <si>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</si>
  <si>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</si>
  <si>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</si>
  <si>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</si>
  <si>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</si>
  <si>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</si>
  <si>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</si>
  <si>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</si>
  <si>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</si>
  <si>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</si>
  <si>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</si>
  <si>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</si>
  <si>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</si>
  <si>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</si>
  <si>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</si>
  <si>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</si>
  <si>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</si>
  <si>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</si>
  <si>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</si>
  <si>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</si>
  <si>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</si>
  <si>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</si>
  <si>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</si>
  <si>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</si>
  <si>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</si>
  <si>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</si>
  <si>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</si>
  <si>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</si>
  <si>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</si>
  <si>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</si>
  <si>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</si>
  <si>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</si>
  <si>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</si>
  <si>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</si>
  <si>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</si>
  <si>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</si>
  <si>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</si>
  <si>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</si>
  <si>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</si>
  <si>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</si>
  <si>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</si>
  <si>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</si>
  <si>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</si>
  <si>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</si>
  <si>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</si>
  <si>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</si>
  <si>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</si>
  <si>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</si>
  <si>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</si>
  <si>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</si>
  <si>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</si>
  <si>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</si>
  <si>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</si>
  <si>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</si>
  <si>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</si>
  <si>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</si>
  <si>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</si>
  <si>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</si>
  <si>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</si>
  <si>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</si>
  <si>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</si>
  <si>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</si>
  <si>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</si>
  <si>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</si>
  <si>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</si>
  <si>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</si>
  <si>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</si>
  <si>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</si>
  <si>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</si>
  <si>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</si>
  <si>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</si>
  <si>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</si>
  <si>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</si>
  <si>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</si>
  <si>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</si>
  <si>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</si>
  <si>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</si>
  <si>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</si>
  <si>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</si>
  <si>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</si>
  <si>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</si>
  <si>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</si>
  <si>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</si>
  <si>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</si>
  <si>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</si>
  <si>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</si>
  <si>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</si>
  <si>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</si>
  <si>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</si>
  <si>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</si>
  <si>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</si>
  <si>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</si>
  <si>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</si>
  <si>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</si>
  <si>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</si>
  <si>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</si>
  <si>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</si>
  <si>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</si>
  <si>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</si>
  <si>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</si>
  <si>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</si>
  <si>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</si>
  <si>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</si>
  <si>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</si>
  <si>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</si>
  <si>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</si>
  <si>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</si>
  <si>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</si>
  <si>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</si>
  <si>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</si>
  <si>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</si>
  <si>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</si>
  <si>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</si>
  <si>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</si>
  <si>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</si>
  <si>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</si>
  <si>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</si>
  <si>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</si>
  <si>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</si>
  <si>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</si>
  <si>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</si>
  <si>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</si>
  <si>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</si>
  <si>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</si>
  <si>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</si>
  <si>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</si>
  <si>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</si>
  <si>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</si>
  <si>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</si>
  <si>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</si>
  <si>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</si>
  <si>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</si>
  <si>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</si>
  <si>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</si>
  <si>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</si>
  <si>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</si>
  <si>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</si>
  <si>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</si>
  <si>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</si>
  <si>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</si>
  <si>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</si>
  <si>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</si>
  <si>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</si>
  <si>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</si>
  <si>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</si>
  <si>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</si>
  <si>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</si>
  <si>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</si>
  <si>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</si>
  <si>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</si>
  <si>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</si>
  <si>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</si>
  <si>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</si>
  <si>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</si>
  <si>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</si>
  <si>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</si>
  <si>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</si>
  <si>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</si>
  <si>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</si>
  <si>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</si>
  <si>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</si>
  <si>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</si>
  <si>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</si>
  <si>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</si>
  <si>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</si>
  <si>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</si>
  <si>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</si>
  <si>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</si>
  <si>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</si>
  <si>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</si>
  <si>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</si>
  <si>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</si>
  <si>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</si>
  <si>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</si>
  <si>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</si>
  <si>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</si>
  <si>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</si>
  <si>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</si>
  <si>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</si>
  <si>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</si>
  <si>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</si>
  <si>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</si>
  <si>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</si>
  <si>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</si>
  <si>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</si>
  <si>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</si>
  <si>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</si>
  <si>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</si>
  <si>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</si>
  <si>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</si>
  <si>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</si>
  <si>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</si>
  <si>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</si>
  <si>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</si>
  <si>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</si>
  <si>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</si>
  <si>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</si>
  <si>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</si>
  <si>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</si>
  <si>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</si>
  <si>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</si>
  <si>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</si>
  <si>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</si>
  <si>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</si>
  <si>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</si>
  <si>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</si>
  <si>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</si>
  <si>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</si>
  <si>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</si>
  <si>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</si>
  <si>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</si>
  <si>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</si>
  <si>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</si>
  <si>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</si>
  <si>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</si>
  <si>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</si>
  <si>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</si>
  <si>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</si>
  <si>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</si>
  <si>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</si>
  <si>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</si>
  <si>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</si>
  <si>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</si>
  <si>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</si>
  <si>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</si>
  <si>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</si>
  <si>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</si>
  <si>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</si>
  <si>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</si>
  <si>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</si>
  <si>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</si>
  <si>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</si>
  <si>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</si>
  <si>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</si>
  <si>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</si>
  <si>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</si>
  <si>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</si>
  <si>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</si>
  <si>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</si>
  <si>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</si>
  <si>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</si>
  <si>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</si>
  <si>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</si>
  <si>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</si>
  <si>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</si>
  <si>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</si>
  <si>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</si>
  <si>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</si>
  <si>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</si>
  <si>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</si>
  <si>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</si>
  <si>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</si>
  <si>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</si>
  <si>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</si>
  <si>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</si>
  <si>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</si>
  <si>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</si>
  <si>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</si>
  <si>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</si>
  <si>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</si>
  <si>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</si>
  <si>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</si>
  <si>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</si>
  <si>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</si>
  <si>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</si>
  <si>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</si>
  <si>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</si>
  <si>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</si>
  <si>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</si>
  <si>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</si>
  <si>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</si>
  <si>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</si>
  <si>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</si>
  <si>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</si>
  <si>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</si>
  <si>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</si>
  <si>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</si>
  <si>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</si>
  <si>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</si>
  <si>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</si>
  <si>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</si>
  <si>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</si>
  <si>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</si>
  <si>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</si>
  <si>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</si>
  <si>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</si>
  <si>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</si>
  <si>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</si>
  <si>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</si>
  <si>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</si>
  <si>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</si>
  <si>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</si>
  <si>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</si>
  <si>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</si>
  <si>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</si>
  <si>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</si>
  <si>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</si>
  <si>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</si>
  <si>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</si>
  <si>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</si>
  <si>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</si>
  <si>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</si>
  <si>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</si>
  <si>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</si>
  <si>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</si>
  <si>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</si>
  <si>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</si>
  <si>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</si>
  <si>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</si>
  <si>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</si>
  <si>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</si>
  <si>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</si>
  <si>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</si>
  <si>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</si>
  <si>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</si>
  <si>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</si>
  <si>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</si>
  <si>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</si>
  <si>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</si>
  <si>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</si>
  <si>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</si>
  <si>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</si>
  <si>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</si>
  <si>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</si>
  <si>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</si>
  <si>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</si>
  <si>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</si>
  <si>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</si>
  <si>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</si>
  <si>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</si>
  <si>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</si>
  <si>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</si>
  <si>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</si>
  <si>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</si>
  <si>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</si>
  <si>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</si>
  <si>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</si>
  <si>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</si>
  <si>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</si>
  <si>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</si>
  <si>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</si>
  <si>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</si>
  <si>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</si>
  <si>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</si>
  <si>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</si>
  <si>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</si>
  <si>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</si>
  <si>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</si>
  <si>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</si>
  <si>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</si>
  <si>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</si>
  <si>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</si>
  <si>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</si>
  <si>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</si>
  <si>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</si>
  <si>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</si>
  <si>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</si>
  <si>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</si>
  <si>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</si>
  <si>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</si>
  <si>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</si>
  <si>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</si>
  <si>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</si>
  <si>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</si>
  <si>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</si>
  <si>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</si>
  <si>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</si>
  <si>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</si>
  <si>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</si>
  <si>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</si>
  <si>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</si>
  <si>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</si>
  <si>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</si>
  <si>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</si>
  <si>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</si>
  <si>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</si>
  <si>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</si>
  <si>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</si>
  <si>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</si>
  <si>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</si>
  <si>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</si>
  <si>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</si>
  <si>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</si>
  <si>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</si>
  <si>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</si>
  <si>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</si>
  <si>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</si>
  <si>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</si>
  <si>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</si>
  <si>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</si>
  <si>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</si>
  <si>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</si>
  <si>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</si>
  <si>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</si>
  <si>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</si>
  <si>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</si>
  <si>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</si>
  <si>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</si>
  <si>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</si>
  <si>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</si>
  <si>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</si>
  <si>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</si>
  <si>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</si>
  <si>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</si>
  <si>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</si>
  <si>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</si>
  <si>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</si>
  <si>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</si>
  <si>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</si>
  <si>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</si>
  <si>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</si>
  <si>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</si>
  <si>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</si>
  <si>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</si>
  <si>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</si>
  <si>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</si>
  <si>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</si>
  <si>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</si>
  <si>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</si>
  <si>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</si>
  <si>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</si>
  <si>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</si>
  <si>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</si>
  <si>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</si>
  <si>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</si>
  <si>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</si>
  <si>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</si>
  <si>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</si>
  <si>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</si>
  <si>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</si>
  <si>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</si>
  <si>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</si>
  <si>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</si>
  <si>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</si>
  <si>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</si>
  <si>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</si>
  <si>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</si>
  <si>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</si>
  <si>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</si>
  <si>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</si>
  <si>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</si>
  <si>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</si>
  <si>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</si>
  <si>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</si>
  <si>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</si>
  <si>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</si>
  <si>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</si>
  <si>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</si>
  <si>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</si>
  <si>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</si>
  <si>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</si>
  <si>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</si>
  <si>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</si>
  <si>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</si>
  <si>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</si>
  <si>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</si>
  <si>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</si>
  <si>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</si>
  <si>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</si>
  <si>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</si>
  <si>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</si>
  <si>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</si>
  <si>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</si>
  <si>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</si>
  <si>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</si>
  <si>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</si>
  <si>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</si>
  <si>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</si>
  <si>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</si>
  <si>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</si>
  <si>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</si>
  <si>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</si>
  <si>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</si>
  <si>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</si>
  <si>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</si>
  <si>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</si>
  <si>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</si>
  <si>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</si>
  <si>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</si>
  <si>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</si>
  <si>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</si>
  <si>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</si>
  <si>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</si>
  <si>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</si>
  <si>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</si>
  <si>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</si>
  <si>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</si>
  <si>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</si>
  <si>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</si>
  <si>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</si>
  <si>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</si>
  <si>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</si>
  <si>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</si>
  <si>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</si>
  <si>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</si>
  <si>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</si>
  <si>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</si>
  <si>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</si>
  <si>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</si>
  <si>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</si>
  <si>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</si>
  <si>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</si>
  <si>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</si>
  <si>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</si>
  <si>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</si>
  <si>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</si>
  <si>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</si>
  <si>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</si>
  <si>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</si>
  <si>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</si>
  <si>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</si>
  <si>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</si>
  <si>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</si>
  <si>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</si>
  <si>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</si>
  <si>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</si>
  <si>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</si>
  <si>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</si>
  <si>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</si>
  <si>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</si>
  <si>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</si>
  <si>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</si>
  <si>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</si>
  <si>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</si>
  <si>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</si>
  <si>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</si>
  <si>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</si>
  <si>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</si>
  <si>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</si>
  <si>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</si>
  <si>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</si>
  <si>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</si>
  <si>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</si>
  <si>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</si>
  <si>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</si>
  <si>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</si>
  <si>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</si>
  <si>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</si>
  <si>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</si>
  <si>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</si>
  <si>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</si>
  <si>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</si>
  <si>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</si>
  <si>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</si>
  <si>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</si>
  <si>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</si>
  <si>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</si>
  <si>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</si>
  <si>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</si>
  <si>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</si>
  <si>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</si>
  <si>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</si>
  <si>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</si>
  <si>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</si>
  <si>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</si>
  <si>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</si>
  <si>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</si>
  <si>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</si>
  <si>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</si>
  <si>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</si>
  <si>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</si>
  <si>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</si>
  <si>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</si>
  <si>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</si>
  <si>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</si>
  <si>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</si>
  <si>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</si>
  <si>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</si>
  <si>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</si>
  <si>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</si>
  <si>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</si>
  <si>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</si>
  <si>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</si>
  <si>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</si>
  <si>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</si>
  <si>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</si>
  <si>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</si>
  <si>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</si>
  <si>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</si>
  <si>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</si>
  <si>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</si>
  <si>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</si>
  <si>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</si>
  <si>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</si>
  <si>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</si>
  <si>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</si>
  <si>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</si>
  <si>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</si>
  <si>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</si>
  <si>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</si>
  <si>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</si>
  <si>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</si>
  <si>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</si>
  <si>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</si>
  <si>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</si>
  <si>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</si>
  <si>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</si>
  <si>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</si>
  <si>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</si>
  <si>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</si>
  <si>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</si>
  <si>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</si>
  <si>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</si>
  <si>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</si>
  <si>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</si>
  <si>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</si>
  <si>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</si>
  <si>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</si>
  <si>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</si>
  <si>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</si>
  <si>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</si>
  <si>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</si>
  <si>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</si>
  <si>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</si>
  <si>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</si>
  <si>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</si>
  <si>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</si>
  <si>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</si>
  <si>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</si>
  <si>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</si>
  <si>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</si>
  <si>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</si>
  <si>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</si>
  <si>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</si>
  <si>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</si>
  <si>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</si>
  <si>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</si>
  <si>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</si>
  <si>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</si>
  <si>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</si>
  <si>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</si>
  <si>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</si>
  <si>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</si>
  <si>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</si>
  <si>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</si>
  <si>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</si>
  <si>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</si>
  <si>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</si>
  <si>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</si>
  <si>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</si>
  <si>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</si>
  <si>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</si>
  <si>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</si>
  <si>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</si>
  <si>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</si>
  <si>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</si>
  <si>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</si>
  <si>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</si>
  <si>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</si>
  <si>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</si>
  <si>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</si>
  <si>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</si>
  <si>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</si>
  <si>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</si>
  <si>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</si>
  <si>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</si>
  <si>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</si>
  <si>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</si>
  <si>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</si>
  <si>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</si>
  <si>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</si>
  <si>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</si>
  <si>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</si>
  <si>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</si>
  <si>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</si>
  <si>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</si>
  <si>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</si>
  <si>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</si>
  <si>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</si>
  <si>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</si>
  <si>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</si>
  <si>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</si>
  <si>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</si>
  <si>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</si>
  <si>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</si>
  <si>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</si>
  <si>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</si>
  <si>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</si>
  <si>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</si>
  <si>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</si>
  <si>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</si>
  <si>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</si>
  <si>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</si>
  <si>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</si>
  <si>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</si>
  <si>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</si>
  <si>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</si>
  <si>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</si>
  <si>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</si>
  <si>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</si>
  <si>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</si>
  <si>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</si>
  <si>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</si>
  <si>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</si>
  <si>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</si>
  <si>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</si>
  <si>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</si>
  <si>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</si>
  <si>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</si>
  <si>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</si>
  <si>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</si>
  <si>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</si>
  <si>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</si>
  <si>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</si>
  <si>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</si>
  <si>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</si>
  <si>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</si>
  <si>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</si>
  <si>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</si>
  <si>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</si>
  <si>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</si>
  <si>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</si>
  <si>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</si>
  <si>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</si>
  <si>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</si>
  <si>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</si>
  <si>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</si>
  <si>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</si>
  <si>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</si>
  <si>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</si>
  <si>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</si>
  <si>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</si>
  <si>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</si>
  <si>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</si>
  <si>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</si>
  <si>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</si>
  <si>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</si>
  <si>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</si>
  <si>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</si>
  <si>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</si>
  <si>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</si>
  <si>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</si>
  <si>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</si>
  <si>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</si>
  <si>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</si>
  <si>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</si>
  <si>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</si>
  <si>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</si>
  <si>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</si>
  <si>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</si>
  <si>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</si>
  <si>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</si>
  <si>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</si>
  <si>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</si>
  <si>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</si>
  <si>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</si>
  <si>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</si>
  <si>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</si>
  <si>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</si>
  <si>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</si>
  <si>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</si>
  <si>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</si>
  <si>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</si>
  <si>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</si>
  <si>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</si>
  <si>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</si>
  <si>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</si>
  <si>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</si>
  <si>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</si>
  <si>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</si>
  <si>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</si>
  <si>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</si>
  <si>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</si>
  <si>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</si>
  <si>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</si>
  <si>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</si>
  <si>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</si>
  <si>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</si>
  <si>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</si>
  <si>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</si>
  <si>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</si>
  <si>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</si>
  <si>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</si>
  <si>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</si>
  <si>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</si>
  <si>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</si>
  <si>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</si>
  <si>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</si>
  <si>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</si>
  <si>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</si>
  <si>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</si>
  <si>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</si>
  <si>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</si>
  <si>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</si>
  <si>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</si>
  <si>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</si>
  <si>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</si>
  <si>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</si>
  <si>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</si>
  <si>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</si>
  <si>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</si>
  <si>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</si>
  <si>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</si>
  <si>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</si>
  <si>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</si>
  <si>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</si>
  <si>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</si>
  <si>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</si>
  <si>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</si>
  <si>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</si>
  <si>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</si>
  <si>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</si>
  <si>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</si>
  <si>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</si>
  <si>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</si>
  <si>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</si>
  <si>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</si>
  <si>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</si>
  <si>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</si>
  <si>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</si>
  <si>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</si>
  <si>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</si>
  <si>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</si>
  <si>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</si>
  <si>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</si>
  <si>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</si>
  <si>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</si>
  <si>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</si>
  <si>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</si>
  <si>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</si>
  <si>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</si>
  <si>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</si>
  <si>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</si>
  <si>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</si>
  <si>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</si>
  <si>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</si>
  <si>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</si>
  <si>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</si>
  <si>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</si>
  <si>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</si>
  <si>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</si>
  <si>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</si>
  <si>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</si>
  <si>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</si>
  <si>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</si>
  <si>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</si>
  <si>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</si>
  <si>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</si>
  <si>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</si>
  <si>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</si>
  <si>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</si>
  <si>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</si>
  <si>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</si>
  <si>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</si>
  <si>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</si>
  <si>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</si>
  <si>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</si>
  <si>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</si>
  <si>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</si>
  <si>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</si>
  <si>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</si>
  <si>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</si>
  <si>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</si>
  <si>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</si>
  <si>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</si>
  <si>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</si>
  <si>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</si>
  <si>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</si>
  <si>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</si>
  <si>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</si>
  <si>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</si>
  <si>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</si>
  <si>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</si>
  <si>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</si>
  <si>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</si>
  <si>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</si>
  <si>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</si>
  <si>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</si>
  <si>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</si>
  <si>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</si>
  <si>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</si>
  <si>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</si>
  <si>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</si>
  <si>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</si>
  <si>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</si>
  <si>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</si>
  <si>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</si>
  <si>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</si>
  <si>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</si>
  <si>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</si>
  <si>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</si>
  <si>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</si>
  <si>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</si>
  <si>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</si>
  <si>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</si>
  <si>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</si>
  <si>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</si>
  <si>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</si>
  <si>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</si>
  <si>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</si>
  <si>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</si>
  <si>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</si>
  <si>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</si>
  <si>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</si>
  <si>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</si>
  <si>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</si>
  <si>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</si>
  <si>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</si>
  <si>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</si>
  <si>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</si>
  <si>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</si>
  <si>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</si>
  <si>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</si>
  <si>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</si>
  <si>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</si>
  <si>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</si>
  <si>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</si>
  <si>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</si>
  <si>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</si>
  <si>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</si>
  <si>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</si>
  <si>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</si>
  <si>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</si>
  <si>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</si>
  <si>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</si>
  <si>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</si>
  <si>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</si>
  <si>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</si>
  <si>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</si>
  <si>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</si>
  <si>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</si>
  <si>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</si>
  <si>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</si>
  <si>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</si>
  <si>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</si>
  <si>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</si>
  <si>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</si>
  <si>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</si>
  <si>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</si>
  <si>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</si>
  <si>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</si>
  <si>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</si>
  <si>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</si>
  <si>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</si>
  <si>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</si>
  <si>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</si>
  <si>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</si>
  <si>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</si>
  <si>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</si>
  <si>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</si>
  <si>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</si>
  <si>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</si>
  <si>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</si>
  <si>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</si>
  <si>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</si>
  <si>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</si>
  <si>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</si>
  <si>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</si>
  <si>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</si>
  <si>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</si>
  <si>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</si>
  <si>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</si>
  <si>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</si>
  <si>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</si>
  <si>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</si>
  <si>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</si>
  <si>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</si>
  <si>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</si>
  <si>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</si>
  <si>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</si>
  <si>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</si>
  <si>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</si>
  <si>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</si>
  <si>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</si>
  <si>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</si>
  <si>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</si>
  <si>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</si>
  <si>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</si>
  <si>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</si>
  <si>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</si>
  <si>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</si>
  <si>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</si>
  <si>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</si>
  <si>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</si>
  <si>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</si>
  <si>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</si>
  <si>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</si>
  <si>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</si>
  <si>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</si>
  <si>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</si>
  <si>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</si>
  <si>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</si>
  <si>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</si>
  <si>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</si>
  <si>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</si>
  <si>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</si>
  <si>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</si>
  <si>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</si>
  <si>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</si>
  <si>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</si>
  <si>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</si>
  <si>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</si>
  <si>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</si>
  <si>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</si>
  <si>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</si>
  <si>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</si>
  <si>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</si>
  <si>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</si>
  <si>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</si>
  <si>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</si>
  <si>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</si>
  <si>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</si>
  <si>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</si>
  <si>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</si>
  <si>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</si>
  <si>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</si>
  <si>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</si>
  <si>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</si>
  <si>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</si>
  <si>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</si>
  <si>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</si>
  <si>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</si>
  <si>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</si>
  <si>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</si>
  <si>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</si>
  <si>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</si>
  <si>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</si>
  <si>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</si>
  <si>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</si>
  <si>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</si>
  <si>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</si>
  <si>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</si>
  <si>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</si>
  <si>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</si>
  <si>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</si>
  <si>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</si>
  <si>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</si>
  <si>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</si>
  <si>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</si>
  <si>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</si>
  <si>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</si>
  <si>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</si>
  <si>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</si>
  <si>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</si>
  <si>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</si>
  <si>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</si>
  <si>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</si>
  <si>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</si>
  <si>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</si>
  <si>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</si>
  <si>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</si>
  <si>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</si>
  <si>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</si>
  <si>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</si>
  <si>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</si>
  <si>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</si>
  <si>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</si>
  <si>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</si>
  <si>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</si>
  <si>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</si>
  <si>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</si>
  <si>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</si>
  <si>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</si>
  <si>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</si>
  <si>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</si>
  <si>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</si>
  <si>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</si>
  <si>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</si>
  <si>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</si>
  <si>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</si>
  <si>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</si>
  <si>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</si>
  <si>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</si>
  <si>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</si>
  <si>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</si>
  <si>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</si>
  <si>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</si>
  <si>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</si>
  <si>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</si>
  <si>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</si>
  <si>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</si>
  <si>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</si>
  <si>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</si>
  <si>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</si>
  <si>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</si>
  <si>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</si>
  <si>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</si>
  <si>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</si>
  <si>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</si>
  <si>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</si>
  <si>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</si>
  <si>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</si>
  <si>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</si>
  <si>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</si>
  <si>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</si>
  <si>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</si>
  <si>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</si>
  <si>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</si>
  <si>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</si>
  <si>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</si>
  <si>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</si>
  <si>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</si>
  <si>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</si>
  <si>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</si>
  <si>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</si>
  <si>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</si>
  <si>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</si>
  <si>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</si>
  <si>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</si>
  <si>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</si>
  <si>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</si>
  <si>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</si>
  <si>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</si>
  <si>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</si>
  <si>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</si>
  <si>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</si>
  <si>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</si>
  <si>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</si>
  <si>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</si>
  <si>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</si>
  <si>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</si>
  <si>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</si>
  <si>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</si>
  <si>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</si>
  <si>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</si>
  <si>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</si>
  <si>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</si>
  <si>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</si>
  <si>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</si>
  <si>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</si>
  <si>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</si>
  <si>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</si>
  <si>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</si>
  <si>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</si>
  <si>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</si>
  <si>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</si>
  <si>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</si>
  <si>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</si>
  <si>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</si>
  <si>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</si>
  <si>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</si>
  <si>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</si>
  <si>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</si>
  <si>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</si>
  <si>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</si>
  <si>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</si>
  <si>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</si>
  <si>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</si>
  <si>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</si>
  <si>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</si>
  <si>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</si>
  <si>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</si>
  <si>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</si>
  <si>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</si>
  <si>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</si>
  <si>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</si>
  <si>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</si>
  <si>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</si>
  <si>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</si>
  <si>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</si>
  <si>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</si>
  <si>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</si>
  <si>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</si>
  <si>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</si>
  <si>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</si>
  <si>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</si>
  <si>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</si>
  <si>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</si>
  <si>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</si>
  <si>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</si>
  <si>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</si>
  <si>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</si>
  <si>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</si>
  <si>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</si>
  <si>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</si>
  <si>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</si>
  <si>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</si>
  <si>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</si>
  <si>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</si>
  <si>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</si>
  <si>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</si>
  <si>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</si>
  <si>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</si>
  <si>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</si>
  <si>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</si>
  <si>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</si>
  <si>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</si>
  <si>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</si>
  <si>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</si>
  <si>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</si>
  <si>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</si>
  <si>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</si>
  <si>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</si>
  <si>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</si>
  <si>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</si>
  <si>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</si>
  <si>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</si>
  <si>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</si>
  <si>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</si>
  <si>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</si>
  <si>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</si>
  <si>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</si>
  <si>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</si>
  <si>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</si>
  <si>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</si>
  <si>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</si>
  <si>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</si>
  <si>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</si>
  <si>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</si>
  <si>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</si>
  <si>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</si>
  <si>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</si>
  <si>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</si>
  <si>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</si>
  <si>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</si>
  <si>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</si>
  <si>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</si>
  <si>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</si>
  <si>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</si>
  <si>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</si>
  <si>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</si>
  <si>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</si>
  <si>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</si>
  <si>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</si>
  <si>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</si>
  <si>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</si>
  <si>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</si>
  <si>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</si>
  <si>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</si>
  <si>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</si>
  <si>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</si>
  <si>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</si>
  <si>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</si>
  <si>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</si>
  <si>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</si>
  <si>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</si>
  <si>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</si>
  <si>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</si>
  <si>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</si>
  <si>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</si>
  <si>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</si>
  <si>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</si>
  <si>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</si>
  <si>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</si>
  <si>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</si>
  <si>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</si>
  <si>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</si>
  <si>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</si>
  <si>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</si>
  <si>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</si>
  <si>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</si>
  <si>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</si>
  <si>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</si>
  <si>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</si>
  <si>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</si>
  <si>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</si>
  <si>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</si>
  <si>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</si>
  <si>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</si>
  <si>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</si>
  <si>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</si>
  <si>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</si>
  <si>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</si>
  <si>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</si>
  <si>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</si>
  <si>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</si>
  <si>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</si>
  <si>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</si>
  <si>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</si>
  <si>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</si>
  <si>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</si>
  <si>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</si>
  <si>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</si>
  <si>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</si>
  <si>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</si>
  <si>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</si>
  <si>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</si>
  <si>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</si>
  <si>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</si>
  <si>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</si>
  <si>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</si>
  <si>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</si>
  <si>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</si>
  <si>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</si>
  <si>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</si>
  <si>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</si>
  <si>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</si>
  <si>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</si>
  <si>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</si>
  <si>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</si>
  <si>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</si>
  <si>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</si>
  <si>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</si>
  <si>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</si>
  <si>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</si>
  <si>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</si>
  <si>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</si>
  <si>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</si>
  <si>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</si>
  <si>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</si>
  <si>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</si>
  <si>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</si>
  <si>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</si>
  <si>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</si>
  <si>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</si>
  <si>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</si>
  <si>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</si>
  <si>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</si>
  <si>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</si>
  <si>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</si>
  <si>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</si>
  <si>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</si>
  <si>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</si>
  <si>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</si>
  <si>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</si>
  <si>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</si>
  <si>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</si>
  <si>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</si>
  <si>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</si>
  <si>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</si>
  <si>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</si>
  <si>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</si>
  <si>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</si>
  <si>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</si>
  <si>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</si>
  <si>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</si>
  <si>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</si>
  <si>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</si>
  <si>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</si>
  <si>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</si>
  <si>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</si>
  <si>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</si>
  <si>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</si>
  <si>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</si>
  <si>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</si>
  <si>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</si>
  <si>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</si>
  <si>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</si>
  <si>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</si>
  <si>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</si>
  <si>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</si>
  <si>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</si>
  <si>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</si>
  <si>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</si>
  <si>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</si>
  <si>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</si>
  <si>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</si>
  <si>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</si>
  <si>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</si>
  <si>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</si>
  <si>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</si>
  <si>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</si>
  <si>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</si>
  <si>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</si>
  <si>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</si>
  <si>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</si>
  <si>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</si>
  <si>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</si>
  <si>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</si>
  <si>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</si>
  <si>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</si>
  <si>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</si>
  <si>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</si>
  <si>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</si>
  <si>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</si>
  <si>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</si>
  <si>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</si>
  <si>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</si>
  <si>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</si>
  <si>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</si>
  <si>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</si>
  <si>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</si>
  <si>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</si>
  <si>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</si>
  <si>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</si>
  <si>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</si>
  <si>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</si>
  <si>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</si>
  <si>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</si>
  <si>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</si>
  <si>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</si>
  <si>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</si>
  <si>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</si>
  <si>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</si>
  <si>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</si>
  <si>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</si>
  <si>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</si>
  <si>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</si>
  <si>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</si>
  <si>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</si>
  <si>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</si>
  <si>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</si>
  <si>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</si>
  <si>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</si>
  <si>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</si>
  <si>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</si>
  <si>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</si>
  <si>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</si>
  <si>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</si>
  <si>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</si>
  <si>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</si>
  <si>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</si>
  <si>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</si>
  <si>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</si>
  <si>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</si>
  <si>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</si>
  <si>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</si>
  <si>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</si>
  <si>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</si>
  <si>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</si>
  <si>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</si>
  <si>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</si>
  <si>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</si>
  <si>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</si>
  <si>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</si>
  <si>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</si>
  <si>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</si>
  <si>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</si>
  <si>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</si>
  <si>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</si>
  <si>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</si>
  <si>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</si>
  <si>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</si>
  <si>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</si>
  <si>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</si>
  <si>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</si>
  <si>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</si>
  <si>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</si>
  <si>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</si>
  <si>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</si>
  <si>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</si>
  <si>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</si>
  <si>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</si>
  <si>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</si>
  <si>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</si>
  <si>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</si>
  <si>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</si>
  <si>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</si>
  <si>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</si>
  <si>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</si>
  <si>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</si>
  <si>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</si>
  <si>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</si>
  <si>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</si>
  <si>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</si>
  <si>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</si>
  <si>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</si>
  <si>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</si>
  <si>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</si>
  <si>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</si>
  <si>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</si>
  <si>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</si>
  <si>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</si>
  <si>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</si>
  <si>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</si>
  <si>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</si>
  <si>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</si>
  <si>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</si>
  <si>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</si>
  <si>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</si>
  <si>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</si>
  <si>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</si>
  <si>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</si>
  <si>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</si>
  <si>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</si>
  <si>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</si>
  <si>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</si>
  <si>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</si>
  <si>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</si>
  <si>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</si>
  <si>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</si>
  <si>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</si>
  <si>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</si>
  <si>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</si>
  <si>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</si>
  <si>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</si>
  <si>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</si>
  <si>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</si>
  <si>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</si>
  <si>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</si>
  <si>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</si>
  <si>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</si>
  <si>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</si>
  <si>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</si>
  <si>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</si>
  <si>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</si>
  <si>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</si>
  <si>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</si>
  <si>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</si>
  <si>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</si>
  <si>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</si>
  <si>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</si>
  <si>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</si>
  <si>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</si>
  <si>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</si>
  <si>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</si>
  <si>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</si>
  <si>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</si>
  <si>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</si>
  <si>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</si>
  <si>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</si>
  <si>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</si>
  <si>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</si>
  <si>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</si>
  <si>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</si>
  <si>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</si>
  <si>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</si>
  <si>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</si>
  <si>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</si>
  <si>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</si>
  <si>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</si>
  <si>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</si>
  <si>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</si>
  <si>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</si>
  <si>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</si>
  <si>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</si>
  <si>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</si>
  <si>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</si>
  <si>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</si>
  <si>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</si>
  <si>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</si>
  <si>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</si>
  <si>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</si>
  <si>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</si>
  <si>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</si>
  <si>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</si>
  <si>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</si>
  <si>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</si>
  <si>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</si>
  <si>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</si>
  <si>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</si>
  <si>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</si>
  <si>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</si>
  <si>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</si>
  <si>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</si>
  <si>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</si>
  <si>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</si>
  <si>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</si>
  <si>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</si>
  <si>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</si>
  <si>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</si>
  <si>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</si>
  <si>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</si>
  <si>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</si>
  <si>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</si>
  <si>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</si>
  <si>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</si>
  <si>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</si>
  <si>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</si>
  <si>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</si>
  <si>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</si>
  <si>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</si>
  <si>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</si>
  <si>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</si>
  <si>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</si>
  <si>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</si>
  <si>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</si>
  <si>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</si>
  <si>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</si>
  <si>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</si>
  <si>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</si>
  <si>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</si>
  <si>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</si>
  <si>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</si>
  <si>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</si>
  <si>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</si>
  <si>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</si>
  <si>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</si>
  <si>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</si>
  <si>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</si>
  <si>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</si>
  <si>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</si>
  <si>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</si>
  <si>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</si>
  <si>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</si>
  <si>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</si>
  <si>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</si>
  <si>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</si>
  <si>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</si>
  <si>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</si>
  <si>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</si>
  <si>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</si>
  <si>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</si>
  <si>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</si>
  <si>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</si>
  <si>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</si>
  <si>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</si>
  <si>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</si>
  <si>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</si>
  <si>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</si>
  <si>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</si>
  <si>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</si>
  <si>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</si>
  <si>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</si>
  <si>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</si>
  <si>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</si>
  <si>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</si>
  <si>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</si>
  <si>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</si>
  <si>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</si>
  <si>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</si>
  <si>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</si>
  <si>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</si>
  <si>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</si>
  <si>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</si>
  <si>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</si>
  <si>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</si>
  <si>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</si>
  <si>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</si>
  <si>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</si>
  <si>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</si>
  <si>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</si>
  <si>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</si>
  <si>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</si>
  <si>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</si>
  <si>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</si>
  <si>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</si>
  <si>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</si>
  <si>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</si>
  <si>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</si>
  <si>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</si>
  <si>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</si>
  <si>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</si>
  <si>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</si>
  <si>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</si>
  <si>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</si>
  <si>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</si>
  <si>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</si>
  <si>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</si>
  <si>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</si>
  <si>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</si>
  <si>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</si>
  <si>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</si>
  <si>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</si>
  <si>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</si>
  <si>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</si>
  <si>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</si>
  <si>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</si>
  <si>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</si>
  <si>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</si>
  <si>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</si>
  <si>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</si>
  <si>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</si>
  <si>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</si>
  <si>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</si>
  <si>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</si>
  <si>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</si>
  <si>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</si>
  <si>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</si>
  <si>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</si>
  <si>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</si>
  <si>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</si>
  <si>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</si>
  <si>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</si>
  <si>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</si>
  <si>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</si>
  <si>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</si>
  <si>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</si>
  <si>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</si>
  <si>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</si>
  <si>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</si>
  <si>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</si>
  <si>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</si>
  <si>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</si>
  <si>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</si>
  <si>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</si>
  <si>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</si>
  <si>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</si>
  <si>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</si>
  <si>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</si>
  <si>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</si>
  <si>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</si>
  <si>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</si>
  <si>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</si>
  <si>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</si>
  <si>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</si>
  <si>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</si>
  <si>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</si>
  <si>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</si>
  <si>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</si>
  <si>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</si>
  <si>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</si>
  <si>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</si>
  <si>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</si>
  <si>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</si>
  <si>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</si>
  <si>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</si>
  <si>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</si>
  <si>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</si>
  <si>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</si>
  <si>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</si>
  <si>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</si>
  <si>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</si>
  <si>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</si>
  <si>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</si>
  <si>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</si>
  <si>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</si>
  <si>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</si>
  <si>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</si>
  <si>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</si>
  <si>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</si>
  <si>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</si>
  <si>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</si>
  <si>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</si>
  <si>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</si>
  <si>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</si>
  <si>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</si>
  <si>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</si>
  <si>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</si>
  <si>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</si>
  <si>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</si>
  <si>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</si>
  <si>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</si>
  <si>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</si>
  <si>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</si>
  <si>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</si>
  <si>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</si>
  <si>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</si>
  <si>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</si>
  <si>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</si>
  <si>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</si>
  <si>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</si>
  <si>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</si>
  <si>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</si>
  <si>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</si>
  <si>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</si>
  <si>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</si>
  <si>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</si>
  <si>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</si>
  <si>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</si>
  <si>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</si>
  <si>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</si>
  <si>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</si>
  <si>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</si>
  <si>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</si>
  <si>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</si>
  <si>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</si>
  <si>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</si>
  <si>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</si>
  <si>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</si>
  <si>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</si>
  <si>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</si>
  <si>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</si>
  <si>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</si>
  <si>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</si>
  <si>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</si>
  <si>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</si>
  <si>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</si>
  <si>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</si>
  <si>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</si>
  <si>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</si>
  <si>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</si>
  <si>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</si>
  <si>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</si>
  <si>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</si>
  <si>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</si>
  <si>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</si>
  <si>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</si>
  <si>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</si>
  <si>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</si>
  <si>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</si>
  <si>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</si>
  <si>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</si>
  <si>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</si>
  <si>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</si>
  <si>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</si>
  <si>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</si>
  <si>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</si>
  <si>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</si>
  <si>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</si>
  <si>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</si>
  <si>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</si>
  <si>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</si>
  <si>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</si>
  <si>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</si>
  <si>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</si>
  <si>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</si>
  <si>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</si>
  <si>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</si>
  <si>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</si>
  <si>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</si>
  <si>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</si>
  <si>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</si>
  <si>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</si>
  <si>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</si>
  <si>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</si>
  <si>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</si>
  <si>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</si>
  <si>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</si>
  <si>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</si>
  <si>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</si>
  <si>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</si>
  <si>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</si>
  <si>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</si>
  <si>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</si>
  <si>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</si>
  <si>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</si>
  <si>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</si>
  <si>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</si>
  <si>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</si>
  <si>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</si>
  <si>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</si>
  <si>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</si>
  <si>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</si>
  <si>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</si>
  <si>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</si>
  <si>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</si>
  <si>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</si>
  <si>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</si>
  <si>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</si>
  <si>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</si>
  <si>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</si>
  <si>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</si>
  <si>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</si>
  <si>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</si>
  <si>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</si>
  <si>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</si>
  <si>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</si>
  <si>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</si>
  <si>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</si>
  <si>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</si>
  <si>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</si>
  <si>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</si>
  <si>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</si>
  <si>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</si>
  <si>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</si>
  <si>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</si>
  <si>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</si>
  <si>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</si>
  <si>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</si>
  <si>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</si>
  <si>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</si>
  <si>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</si>
  <si>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</si>
  <si>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</si>
  <si>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</si>
  <si>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</si>
  <si>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</si>
  <si>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</si>
  <si>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</si>
  <si>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</si>
  <si>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</si>
  <si>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</si>
  <si>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</si>
  <si>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</si>
  <si>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</si>
  <si>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</si>
  <si>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</si>
  <si>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</si>
  <si>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</si>
  <si>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</si>
  <si>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</si>
  <si>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</si>
  <si>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</si>
  <si>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</si>
  <si>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</si>
  <si>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</si>
  <si>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</si>
  <si>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</si>
  <si>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</si>
  <si>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</si>
  <si>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</si>
  <si>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</si>
  <si>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</si>
  <si>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</si>
  <si>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</si>
  <si>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</si>
  <si>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</si>
  <si>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</si>
  <si>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</si>
  <si>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</si>
  <si>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</si>
  <si>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</si>
  <si>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</si>
  <si>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</si>
  <si>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</si>
  <si>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</si>
  <si>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</si>
  <si>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</si>
  <si>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</si>
  <si>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</si>
  <si>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</si>
  <si>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</si>
  <si>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</si>
  <si>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</si>
  <si>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</si>
  <si>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</si>
  <si>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</si>
  <si>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</si>
  <si>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</si>
  <si>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</si>
  <si>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</si>
  <si>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</si>
  <si>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</si>
  <si>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</si>
  <si>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</si>
  <si>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</si>
  <si>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</si>
  <si>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</si>
  <si>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</si>
  <si>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</si>
  <si>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</si>
  <si>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</si>
  <si>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</si>
  <si>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</si>
  <si>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</si>
  <si>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</si>
  <si>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</si>
  <si>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</si>
  <si>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</si>
  <si>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</si>
  <si>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</si>
  <si>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</si>
  <si>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</si>
  <si>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</si>
  <si>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</si>
  <si>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</si>
  <si>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</si>
  <si>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</si>
  <si>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</si>
  <si>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</si>
  <si>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</si>
  <si>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</si>
  <si>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</si>
  <si>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</si>
  <si>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</si>
  <si>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</si>
  <si>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</si>
  <si>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</si>
  <si>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</si>
  <si>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</si>
  <si>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</si>
  <si>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</si>
  <si>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</si>
  <si>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</si>
  <si>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</si>
  <si>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</si>
  <si>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</si>
  <si>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</si>
  <si>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</si>
  <si>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</si>
  <si>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</si>
  <si>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</si>
  <si>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</si>
  <si>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</si>
  <si>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</si>
  <si>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</si>
  <si>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</si>
  <si>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</si>
  <si>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</si>
  <si>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</si>
  <si>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</si>
  <si>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</si>
  <si>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</si>
  <si>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</si>
  <si>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</si>
  <si>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</si>
  <si>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</si>
  <si>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</si>
  <si>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</si>
  <si>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</si>
  <si>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</si>
  <si>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</si>
  <si>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</si>
  <si>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</si>
  <si>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</si>
  <si>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</si>
  <si>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</si>
  <si>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</si>
  <si>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</si>
  <si>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</si>
  <si>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</si>
  <si>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</si>
  <si>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</si>
  <si>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</si>
  <si>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</si>
  <si>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</si>
  <si>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</si>
  <si>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</si>
  <si>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</si>
  <si>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</si>
  <si>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</si>
  <si>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</si>
  <si>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</si>
  <si>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</si>
  <si>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</si>
  <si>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</si>
  <si>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</si>
  <si>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</si>
  <si>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</si>
  <si>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</si>
  <si>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</si>
  <si>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</si>
  <si>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</si>
  <si>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</si>
  <si>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</si>
  <si>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</si>
  <si>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</si>
  <si>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</si>
  <si>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</si>
  <si>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</si>
  <si>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</si>
  <si>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</si>
  <si>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</si>
  <si>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</si>
  <si>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</si>
  <si>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</si>
  <si>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</si>
  <si>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</si>
  <si>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</si>
  <si>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</si>
  <si>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</si>
  <si>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</si>
  <si>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</si>
  <si>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</si>
  <si>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</si>
  <si>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</si>
  <si>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</si>
  <si>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</si>
  <si>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</si>
  <si>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</si>
  <si>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</si>
  <si>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</si>
  <si>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</si>
  <si>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</si>
  <si>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</si>
  <si>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</si>
  <si>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</si>
  <si>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</si>
  <si>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</si>
  <si>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</si>
  <si>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</si>
  <si>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</si>
  <si>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</si>
  <si>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</si>
  <si>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</si>
  <si>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</si>
  <si>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</si>
  <si>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</si>
  <si>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</si>
  <si>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</si>
  <si>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</si>
  <si>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</si>
  <si>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</si>
  <si>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</si>
  <si>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</si>
  <si>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</si>
  <si>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</si>
  <si>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</si>
  <si>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</si>
  <si>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</si>
  <si>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</si>
  <si>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</si>
  <si>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</si>
  <si>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</si>
  <si>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</si>
  <si>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</si>
  <si>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</si>
  <si>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</si>
  <si>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</si>
  <si>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</si>
  <si>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</si>
  <si>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</si>
  <si>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</si>
  <si>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</si>
  <si>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</si>
  <si>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</si>
  <si>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</si>
  <si>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</si>
  <si>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</si>
  <si>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</si>
  <si>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</si>
  <si>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</si>
  <si>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</si>
  <si>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</si>
  <si>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</si>
  <si>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</si>
  <si>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</si>
  <si>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</si>
  <si>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</si>
  <si>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</si>
  <si>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</si>
  <si>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</si>
  <si>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</si>
  <si>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</si>
  <si>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</si>
  <si>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</si>
  <si>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</si>
  <si>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</si>
  <si>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</si>
  <si>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</si>
  <si>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</si>
  <si>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</si>
  <si>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</si>
  <si>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</si>
  <si>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</si>
  <si>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</si>
  <si>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</si>
  <si>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</si>
  <si>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</si>
  <si>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</si>
  <si>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</si>
  <si>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</si>
  <si>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</si>
  <si>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</si>
  <si>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</si>
  <si>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</si>
  <si>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</si>
  <si>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</si>
  <si>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</si>
  <si>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</si>
  <si>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</si>
  <si>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</si>
  <si>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</si>
  <si>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</si>
  <si>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</si>
  <si>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</si>
  <si>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</si>
  <si>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</si>
  <si>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</si>
  <si>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</si>
  <si>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</si>
  <si>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</si>
  <si>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</si>
  <si>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</si>
  <si>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</si>
  <si>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</si>
  <si>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</si>
  <si>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</si>
  <si>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</si>
  <si>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</si>
  <si>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</si>
  <si>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</si>
  <si>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</si>
  <si>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</si>
  <si>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</si>
  <si>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</si>
  <si>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</si>
  <si>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</si>
  <si>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</si>
  <si>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</si>
  <si>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</si>
  <si>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</si>
  <si>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</si>
  <si>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</si>
  <si>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</si>
  <si>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</si>
  <si>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</si>
  <si>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</si>
  <si>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</si>
  <si>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</si>
  <si>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</si>
  <si>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</si>
  <si>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</si>
  <si>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</si>
  <si>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</si>
  <si>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</si>
  <si>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</si>
  <si>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</si>
  <si>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</si>
  <si>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</si>
  <si>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</si>
  <si>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</si>
  <si>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</si>
  <si>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</si>
  <si>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</si>
  <si>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</si>
  <si>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</si>
  <si>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</si>
  <si>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</si>
  <si>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</si>
  <si>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</si>
  <si>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</si>
  <si>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</si>
  <si>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</si>
  <si>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</si>
  <si>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</si>
  <si>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</si>
  <si>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</si>
  <si>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</si>
  <si>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</si>
  <si>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</si>
  <si>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</si>
  <si>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</si>
  <si>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</si>
  <si>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</si>
  <si>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</si>
  <si>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</si>
  <si>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</si>
  <si>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</si>
  <si>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</si>
  <si>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</si>
  <si>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</si>
  <si>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</si>
  <si>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</si>
  <si>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</si>
  <si>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</si>
  <si>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</si>
  <si>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</si>
  <si>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</si>
  <si>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</si>
  <si>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</si>
  <si>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</si>
  <si>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</si>
  <si>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</si>
  <si>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</si>
  <si>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</si>
  <si>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</si>
  <si>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</si>
  <si>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</si>
  <si>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</si>
  <si>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</si>
  <si>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</si>
  <si>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</si>
  <si>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</si>
  <si>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</si>
  <si>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</si>
  <si>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</si>
  <si>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</si>
  <si>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</si>
  <si>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</si>
  <si>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</si>
  <si>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</si>
  <si>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</si>
  <si>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</si>
  <si>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</si>
  <si>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</si>
  <si>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</si>
  <si>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</si>
  <si>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</si>
  <si>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</si>
  <si>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</si>
  <si>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</si>
  <si>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</si>
  <si>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</si>
  <si>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</si>
  <si>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</si>
  <si>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</si>
  <si>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</si>
  <si>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</si>
  <si>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</si>
  <si>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</si>
  <si>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</si>
  <si>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</si>
  <si>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</si>
  <si>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</si>
  <si>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</si>
  <si>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</si>
  <si>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</si>
  <si>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</si>
  <si>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</si>
  <si>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</si>
  <si>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</si>
  <si>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</si>
  <si>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</si>
  <si>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</si>
  <si>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</si>
  <si>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</si>
  <si>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</si>
  <si>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</si>
  <si>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</si>
  <si>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</si>
  <si>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</si>
  <si>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</si>
  <si>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</si>
  <si>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</si>
  <si>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</si>
  <si>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</si>
  <si>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</si>
  <si>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</si>
  <si>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</si>
  <si>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</si>
  <si>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</si>
  <si>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</si>
  <si>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</si>
  <si>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</si>
  <si>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</si>
  <si>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</si>
  <si>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</si>
  <si>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</si>
  <si>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</si>
  <si>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</si>
  <si>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</si>
  <si>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</si>
  <si>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</si>
  <si>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</si>
  <si>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</si>
  <si>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</si>
  <si>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</si>
  <si>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</si>
  <si>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</si>
  <si>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</si>
  <si>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</si>
  <si>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</si>
  <si>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</si>
  <si>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</si>
  <si>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</si>
  <si>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</si>
  <si>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</si>
  <si>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</si>
  <si>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</si>
  <si>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</si>
  <si>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</si>
  <si>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</si>
  <si>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</si>
  <si>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</si>
  <si>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</si>
  <si>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</si>
  <si>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</si>
  <si>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</si>
  <si>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</si>
  <si>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</si>
  <si>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</si>
  <si>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</si>
  <si>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</si>
  <si>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</si>
  <si>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</si>
  <si>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</si>
  <si>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</si>
  <si>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</si>
  <si>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</si>
  <si>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</si>
  <si>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</si>
  <si>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</si>
  <si>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</si>
  <si>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</si>
  <si>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</si>
  <si>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</si>
  <si>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</si>
  <si>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</si>
  <si>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</si>
  <si>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</si>
  <si>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</si>
  <si>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</si>
  <si>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</si>
  <si>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</si>
  <si>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</si>
  <si>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</si>
  <si>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</si>
  <si>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</si>
  <si>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</si>
  <si>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</si>
  <si>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</si>
  <si>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</si>
  <si>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</si>
  <si>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</si>
  <si>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</si>
  <si>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</si>
  <si>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</si>
  <si>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</si>
  <si>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</si>
  <si>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</si>
  <si>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</si>
  <si>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</si>
  <si>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</si>
  <si>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</si>
  <si>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</si>
  <si>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</si>
  <si>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</si>
  <si>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</si>
  <si>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</si>
  <si>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</si>
  <si>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</si>
  <si>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</si>
  <si>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</si>
  <si>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</si>
  <si>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</si>
  <si>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</si>
  <si>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</si>
  <si>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</si>
  <si>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</si>
  <si>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</si>
  <si>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</si>
  <si>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</si>
  <si>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</si>
  <si>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</si>
  <si>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</si>
  <si>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</si>
  <si>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</si>
  <si>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</si>
  <si>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</si>
  <si>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</si>
  <si>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</si>
  <si>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</si>
  <si>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</si>
  <si>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</si>
  <si>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</si>
  <si>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</si>
  <si>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</si>
  <si>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</si>
  <si>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</si>
  <si>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</si>
  <si>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</si>
  <si>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</si>
  <si>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</si>
  <si>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</si>
  <si>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</si>
  <si>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</si>
  <si>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</si>
  <si>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</si>
  <si>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</si>
  <si>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</si>
  <si>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</si>
  <si>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</si>
  <si>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</si>
  <si>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</si>
  <si>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</si>
  <si>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</si>
  <si>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</si>
  <si>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</si>
  <si>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</si>
  <si>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</si>
  <si>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</si>
  <si>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</si>
  <si>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</si>
  <si>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</si>
  <si>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</si>
  <si>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</si>
  <si>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</si>
  <si>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</si>
  <si>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</si>
  <si>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</si>
  <si>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</si>
  <si>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</si>
  <si>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</si>
  <si>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</si>
  <si>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</si>
  <si>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</si>
  <si>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</si>
  <si>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</si>
  <si>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</si>
  <si>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</si>
  <si>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</si>
  <si>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</si>
  <si>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</si>
  <si>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</si>
  <si>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</si>
  <si>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</si>
  <si>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</si>
  <si>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</si>
  <si>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</si>
  <si>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</si>
  <si>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</si>
  <si>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</si>
  <si>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</si>
  <si>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</si>
  <si>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</si>
  <si>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</si>
  <si>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</si>
  <si>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</si>
  <si>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</si>
  <si>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</si>
  <si>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</si>
  <si>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</si>
  <si>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</si>
  <si>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</si>
  <si>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</si>
  <si>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</si>
  <si>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</si>
  <si>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</si>
  <si>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</si>
  <si>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</si>
  <si>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</si>
  <si>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</si>
  <si>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</si>
  <si>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</si>
  <si>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</si>
  <si>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</si>
  <si>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</si>
  <si>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</si>
  <si>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</si>
  <si>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</si>
  <si>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</si>
  <si>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</si>
  <si>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</si>
  <si>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</si>
  <si>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</si>
  <si>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</si>
  <si>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</si>
  <si>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</si>
  <si>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</si>
  <si>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</si>
  <si>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</si>
  <si>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</si>
  <si>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</si>
  <si>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</si>
  <si>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</si>
  <si>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</si>
  <si>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</si>
  <si>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</si>
  <si>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</si>
  <si>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</si>
  <si>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</si>
  <si>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</si>
  <si>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</si>
  <si>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</si>
  <si>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</si>
  <si>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</si>
  <si>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</si>
  <si>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</si>
  <si>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</si>
  <si>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</si>
  <si>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</si>
  <si>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</si>
  <si>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</si>
  <si>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</si>
  <si>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</si>
  <si>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</si>
  <si>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</si>
  <si>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</si>
  <si>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</si>
  <si>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</si>
  <si>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</si>
  <si>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</si>
  <si>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</si>
  <si>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</si>
  <si>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</si>
  <si>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</si>
  <si>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</si>
  <si>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</si>
  <si>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</si>
  <si>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</si>
  <si>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</si>
  <si>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</si>
  <si>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</si>
  <si>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</si>
  <si>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</si>
  <si>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</si>
  <si>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</si>
  <si>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</si>
  <si>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</si>
  <si>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</si>
  <si>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</si>
  <si>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</si>
  <si>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</si>
  <si>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</si>
  <si>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</si>
  <si>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</si>
  <si>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</si>
  <si>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</si>
  <si>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</si>
  <si>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</si>
  <si>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</si>
  <si>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</si>
  <si>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</si>
  <si>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</si>
  <si>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</si>
  <si>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</si>
  <si>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</si>
  <si>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</si>
  <si>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</si>
  <si>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</si>
  <si>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</si>
  <si>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</si>
  <si>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</si>
  <si>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</si>
  <si>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</si>
  <si>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</si>
  <si>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</si>
  <si>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</si>
  <si>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</si>
  <si>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</si>
  <si>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</si>
  <si>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</si>
  <si>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</si>
  <si>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</si>
  <si>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</si>
  <si>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</si>
  <si>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</si>
  <si>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</si>
  <si>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</si>
  <si>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</si>
  <si>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</si>
  <si>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</si>
  <si>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</si>
  <si>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</si>
  <si>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</si>
  <si>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</si>
  <si>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</si>
  <si>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</si>
  <si>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</si>
  <si>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</si>
  <si>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</si>
  <si>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</si>
  <si>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</si>
  <si>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</si>
  <si>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</si>
  <si>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</si>
  <si>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</si>
  <si>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</si>
  <si>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</si>
  <si>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</si>
  <si>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</si>
  <si>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</si>
  <si>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</si>
  <si>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</si>
  <si>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</si>
  <si>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</si>
  <si>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</si>
  <si>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</si>
  <si>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</si>
  <si>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</si>
  <si>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</si>
  <si>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</si>
  <si>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</si>
  <si>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</si>
  <si>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</si>
  <si>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</si>
  <si>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</si>
  <si>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</si>
  <si>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</si>
  <si>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</si>
  <si>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</si>
  <si>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</si>
  <si>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</si>
  <si>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</si>
  <si>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</si>
  <si>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</si>
  <si>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</si>
  <si>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</si>
  <si>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</si>
  <si>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</si>
  <si>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</si>
  <si>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</si>
  <si>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</si>
  <si>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</si>
  <si>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</si>
  <si>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</si>
  <si>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</si>
  <si>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</si>
  <si>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</si>
  <si>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</si>
  <si>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</si>
  <si>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</si>
  <si>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</si>
  <si>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</si>
  <si>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</si>
  <si>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</si>
  <si>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</si>
  <si>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</si>
  <si>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</si>
  <si>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</si>
  <si>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</si>
  <si>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</si>
  <si>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</si>
  <si>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</si>
  <si>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</si>
  <si>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</si>
  <si>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</si>
  <si>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</si>
  <si>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</si>
  <si>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</si>
  <si>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</si>
  <si>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</si>
  <si>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</si>
  <si>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</si>
  <si>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</si>
  <si>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</si>
  <si>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</si>
  <si>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</si>
  <si>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</si>
  <si>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</si>
  <si>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</si>
  <si>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</si>
  <si>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</si>
  <si>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</si>
  <si>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</si>
  <si>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</si>
  <si>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</si>
  <si>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</si>
  <si>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</si>
  <si>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</si>
  <si>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</si>
  <si>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</si>
  <si>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</si>
  <si>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</si>
  <si>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</si>
  <si>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</si>
  <si>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</si>
  <si>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</si>
  <si>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</si>
  <si>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</si>
  <si>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</si>
  <si>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</si>
  <si>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</si>
  <si>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</si>
  <si>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</si>
  <si>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</si>
  <si>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</si>
  <si>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</si>
  <si>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</si>
  <si>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</si>
  <si>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</si>
  <si>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</si>
  <si>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</si>
  <si>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</si>
  <si>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</si>
  <si>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</si>
  <si>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</si>
  <si>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</si>
  <si>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</si>
  <si>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</si>
  <si>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</si>
  <si>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</si>
  <si>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</si>
  <si>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</si>
  <si>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</si>
  <si>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</si>
  <si>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</si>
  <si>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</si>
  <si>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</si>
  <si>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</si>
  <si>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</si>
  <si>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</si>
  <si>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</si>
  <si>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</si>
  <si>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</si>
  <si>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</si>
  <si>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</si>
  <si>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</si>
  <si>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</si>
  <si>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</si>
  <si>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</si>
  <si>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</si>
  <si>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</si>
  <si>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</si>
  <si>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</si>
  <si>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</si>
  <si>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</si>
  <si>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</si>
  <si>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</si>
  <si>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</si>
  <si>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</si>
  <si>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</si>
  <si>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</si>
  <si>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</si>
  <si>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</si>
  <si>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</si>
  <si>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</si>
  <si>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</si>
  <si>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</si>
  <si>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</si>
  <si>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</si>
  <si>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</si>
  <si>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</si>
  <si>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</si>
  <si>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</si>
  <si>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</si>
  <si>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</si>
  <si>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</si>
  <si>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</si>
  <si>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</si>
  <si>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</si>
  <si>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</si>
  <si>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</si>
  <si>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</si>
  <si>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</si>
  <si>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</si>
  <si>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</si>
  <si>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</si>
  <si>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</si>
  <si>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</si>
  <si>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</si>
  <si>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</si>
  <si>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</si>
  <si>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</si>
  <si>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</si>
  <si>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</si>
  <si>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</si>
  <si>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</si>
  <si>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</si>
  <si>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</si>
  <si>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</si>
  <si>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</si>
  <si>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</si>
  <si>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</si>
  <si>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</si>
  <si>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</si>
  <si>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</si>
  <si>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</si>
  <si>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</si>
  <si>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</si>
  <si>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</si>
  <si>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</si>
  <si>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</si>
  <si>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</si>
  <si>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</si>
  <si>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</si>
  <si>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</si>
  <si>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</si>
  <si>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</si>
  <si>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</si>
  <si>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</si>
  <si>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</si>
  <si>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</si>
  <si>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</si>
  <si>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</si>
  <si>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</si>
  <si>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</si>
  <si>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</si>
  <si>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</si>
  <si>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</si>
  <si>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</si>
  <si>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</si>
  <si>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</si>
  <si>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</si>
  <si>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</si>
  <si>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</si>
  <si>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</si>
  <si>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</si>
  <si>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</si>
  <si>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</si>
  <si>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</si>
  <si>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</si>
  <si>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</si>
  <si>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</si>
  <si>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</si>
  <si>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</si>
  <si>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</si>
  <si>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</si>
  <si>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</si>
  <si>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</si>
  <si>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</si>
  <si>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</si>
  <si>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</si>
  <si>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</si>
  <si>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</si>
  <si>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</si>
  <si>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</si>
  <si>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</si>
  <si>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</si>
  <si>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</si>
  <si>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</si>
  <si>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</si>
  <si>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</si>
  <si>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</si>
  <si>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</si>
  <si>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</si>
  <si>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</si>
  <si>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</si>
  <si>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</si>
  <si>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</si>
  <si>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</si>
  <si>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</si>
  <si>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</si>
  <si>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</si>
  <si>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</si>
  <si>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</si>
  <si>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</si>
  <si>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</si>
  <si>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</si>
  <si>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</si>
  <si>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</si>
  <si>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</si>
  <si>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</si>
  <si>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</si>
  <si>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</si>
  <si>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</si>
  <si>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</si>
  <si>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</si>
  <si>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</si>
  <si>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</si>
  <si>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</si>
  <si>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</si>
  <si>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</si>
  <si>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</si>
  <si>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</si>
  <si>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</si>
  <si>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</si>
  <si>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</si>
  <si>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</si>
  <si>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</si>
  <si>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</si>
  <si>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</si>
  <si>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</si>
  <si>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</si>
  <si>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</si>
  <si>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</si>
  <si>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</si>
  <si>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</si>
  <si>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</si>
  <si>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</si>
  <si>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</si>
  <si>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</si>
  <si>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</si>
  <si>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</si>
  <si>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</si>
  <si>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</si>
  <si>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</si>
  <si>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</si>
  <si>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</si>
  <si>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</si>
  <si>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</si>
  <si>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</si>
  <si>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</si>
  <si>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</si>
  <si>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</si>
  <si>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</si>
  <si>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</si>
  <si>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</si>
  <si>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</si>
  <si>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</si>
  <si>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</si>
  <si>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</si>
  <si>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</si>
  <si>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</si>
  <si>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</si>
  <si>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</si>
  <si>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</si>
  <si>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</si>
  <si>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</si>
  <si>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</si>
  <si>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</si>
  <si>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</si>
  <si>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</si>
  <si>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</si>
  <si>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</si>
  <si>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</si>
  <si>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</si>
  <si>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</si>
  <si>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</si>
  <si>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</si>
  <si>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</si>
  <si>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</si>
  <si>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</si>
  <si>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</si>
  <si>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</si>
  <si>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</si>
  <si>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</si>
  <si>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</si>
  <si>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</si>
  <si>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</si>
  <si>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</si>
  <si>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</si>
  <si>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</si>
  <si>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</si>
  <si>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</si>
  <si>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</si>
  <si>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</si>
  <si>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</si>
  <si>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</si>
  <si>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</si>
  <si>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</si>
  <si>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</si>
  <si>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</si>
  <si>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</si>
  <si>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</si>
  <si>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</si>
  <si>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</si>
  <si>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</si>
  <si>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</si>
  <si>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</si>
  <si>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</si>
  <si>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</si>
  <si>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</si>
  <si>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</si>
  <si>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</si>
  <si>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</si>
  <si>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</si>
  <si>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</si>
  <si>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</si>
  <si>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</si>
  <si>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</si>
  <si>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</si>
  <si>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</si>
  <si>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</si>
  <si>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</si>
  <si>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</si>
  <si>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</si>
  <si>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</si>
  <si>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</si>
  <si>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</si>
  <si>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</si>
  <si>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</si>
  <si>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</si>
  <si>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</si>
  <si>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</si>
  <si>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</si>
  <si>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</si>
  <si>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</si>
  <si>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</si>
  <si>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</si>
  <si>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</si>
  <si>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</si>
  <si>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</si>
  <si>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</si>
  <si>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</si>
  <si>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</si>
  <si>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</si>
  <si>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</si>
  <si>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</si>
  <si>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</si>
  <si>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</si>
  <si>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</si>
  <si>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</si>
  <si>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</si>
  <si>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</si>
  <si>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</si>
  <si>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</si>
  <si>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</si>
  <si>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</si>
  <si>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</si>
  <si>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</si>
  <si>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</si>
  <si>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</si>
  <si>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</si>
  <si>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</si>
  <si>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</si>
  <si>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</si>
  <si>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</si>
  <si>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</si>
  <si>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</si>
  <si>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</si>
  <si>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</si>
  <si>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</si>
  <si>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</si>
  <si>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</si>
  <si>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</si>
  <si>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</si>
  <si>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</si>
  <si>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</si>
  <si>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</si>
  <si>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</si>
  <si>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</si>
  <si>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</si>
  <si>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</si>
  <si>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</si>
  <si>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</si>
  <si>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</si>
  <si>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</si>
  <si>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</si>
  <si>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</si>
  <si>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</si>
  <si>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</si>
  <si>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</si>
  <si>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</si>
  <si>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</si>
  <si>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</si>
  <si>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</si>
  <si>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</si>
  <si>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</si>
  <si>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</si>
  <si>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</si>
  <si>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</si>
  <si>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</si>
  <si>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</si>
  <si>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</si>
  <si>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</si>
  <si>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</si>
  <si>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</si>
  <si>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</si>
  <si>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</si>
  <si>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</si>
  <si>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</si>
  <si>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</si>
  <si>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</si>
  <si>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</si>
  <si>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</si>
  <si>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</si>
  <si>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</si>
  <si>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</si>
  <si>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</si>
  <si>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</si>
  <si>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</si>
  <si>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</si>
  <si>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</si>
  <si>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</si>
  <si>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</si>
  <si>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</si>
  <si>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</si>
  <si>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</si>
  <si>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</si>
  <si>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</si>
  <si>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</si>
  <si>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</si>
  <si>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</si>
  <si>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</si>
  <si>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</si>
  <si>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</si>
  <si>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</si>
  <si>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</si>
  <si>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</si>
  <si>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</si>
  <si>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</si>
  <si>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</si>
  <si>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</si>
  <si>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</si>
  <si>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</si>
  <si>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</si>
  <si>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</si>
  <si>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</si>
  <si>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</si>
  <si>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</si>
  <si>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</si>
  <si>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</si>
  <si>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</si>
  <si>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</si>
  <si>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</si>
  <si>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</si>
  <si>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</si>
  <si>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</si>
  <si>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</si>
  <si>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</si>
  <si>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</si>
  <si>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</si>
  <si>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</si>
  <si>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</si>
  <si>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</si>
  <si>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</si>
  <si>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</si>
  <si>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</si>
  <si>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</si>
  <si>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</si>
  <si>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</si>
  <si>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</si>
  <si>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</si>
  <si>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</si>
  <si>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</si>
  <si>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</si>
  <si>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</si>
  <si>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</si>
  <si>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</si>
  <si>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</si>
  <si>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</si>
  <si>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</si>
  <si>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</si>
  <si>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</si>
  <si>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</si>
  <si>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</si>
  <si>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</si>
  <si>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</si>
  <si>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</si>
  <si>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</si>
  <si>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</si>
  <si>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</si>
  <si>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</si>
  <si>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</si>
  <si>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</si>
  <si>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</si>
  <si>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</si>
  <si>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</si>
  <si>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</si>
  <si>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</si>
  <si>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</si>
  <si>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</si>
  <si>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</si>
  <si>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</si>
  <si>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</si>
  <si>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</si>
  <si>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</si>
  <si>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</si>
  <si>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</si>
  <si>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</si>
  <si>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</si>
  <si>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</si>
  <si>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</si>
  <si>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</si>
  <si>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</si>
  <si>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</si>
  <si>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</si>
  <si>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</si>
  <si>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</si>
  <si>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</si>
  <si>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</si>
  <si>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</si>
  <si>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</si>
  <si>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</si>
  <si>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</si>
  <si>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</si>
  <si>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</si>
  <si>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</si>
  <si>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</si>
  <si>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</si>
  <si>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</si>
  <si>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</si>
  <si>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</si>
  <si>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</si>
  <si>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</si>
  <si>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</si>
  <si>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</si>
  <si>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</si>
  <si>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</si>
  <si>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</si>
  <si>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</si>
  <si>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</si>
  <si>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</si>
  <si>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</si>
  <si>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</si>
  <si>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</si>
  <si>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</si>
  <si>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</si>
  <si>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</si>
  <si>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</si>
  <si>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</si>
  <si>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</si>
  <si>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</si>
  <si>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</si>
  <si>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</si>
  <si>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</si>
  <si>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</si>
  <si>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</si>
  <si>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</si>
  <si>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</si>
  <si>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</si>
  <si>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</si>
  <si>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</si>
  <si>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</si>
  <si>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</si>
  <si>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</si>
  <si>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</si>
  <si>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</si>
  <si>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</si>
  <si>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</si>
  <si>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</si>
  <si>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</si>
  <si>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</si>
  <si>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</si>
  <si>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</si>
  <si>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</si>
  <si>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</si>
  <si>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</si>
  <si>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</si>
  <si>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</si>
  <si>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</si>
  <si>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</si>
  <si>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</si>
  <si>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</si>
  <si>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</si>
  <si>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</si>
  <si>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</si>
  <si>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</si>
  <si>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</si>
  <si>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</si>
  <si>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</si>
  <si>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</si>
  <si>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</si>
  <si>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</si>
  <si>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</si>
  <si>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</si>
  <si>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</si>
  <si>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</si>
  <si>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</si>
  <si>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</si>
  <si>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</si>
  <si>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</si>
  <si>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</si>
  <si>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</si>
  <si>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</si>
  <si>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</si>
  <si>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</si>
  <si>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</si>
  <si>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</si>
  <si>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</si>
  <si>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</si>
  <si>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</si>
  <si>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</si>
  <si>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</si>
  <si>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</si>
  <si>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</si>
  <si>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</si>
  <si>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</si>
  <si>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</si>
  <si>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</si>
  <si>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</si>
  <si>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</si>
  <si>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</si>
  <si>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</si>
  <si>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</si>
  <si>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</si>
  <si>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</si>
  <si>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</si>
  <si>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</si>
  <si>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</si>
  <si>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</si>
  <si>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</si>
  <si>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</si>
  <si>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</si>
  <si>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</si>
  <si>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</si>
  <si>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</si>
  <si>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</si>
  <si>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</si>
  <si>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</si>
  <si>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</si>
  <si>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</si>
  <si>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</si>
  <si>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</si>
  <si>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</si>
  <si>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</si>
  <si>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</si>
  <si>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</si>
  <si>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</si>
  <si>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</si>
  <si>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</si>
  <si>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</si>
  <si>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</si>
  <si>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</si>
  <si>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</si>
  <si>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</si>
  <si>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</si>
  <si>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</si>
  <si>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</si>
  <si>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</si>
  <si>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</si>
  <si>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</si>
  <si>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</si>
  <si>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</si>
  <si>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</si>
  <si>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</si>
  <si>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</si>
  <si>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</si>
  <si>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</si>
  <si>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</si>
  <si>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</si>
  <si>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</si>
  <si>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</si>
  <si>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</si>
  <si>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</si>
  <si>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</si>
  <si>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</si>
  <si>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</si>
  <si>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</si>
  <si>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</si>
  <si>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</si>
  <si>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</si>
  <si>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</si>
  <si>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</si>
  <si>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</si>
  <si>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</si>
  <si>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</si>
  <si>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</si>
  <si>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</si>
  <si>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</si>
  <si>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</si>
  <si>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</si>
  <si>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</si>
  <si>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</si>
  <si>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</si>
  <si>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</si>
  <si>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</si>
  <si>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</si>
  <si>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</si>
  <si>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</si>
  <si>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</si>
  <si>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</si>
  <si>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</si>
  <si>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</si>
  <si>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</si>
  <si>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</si>
  <si>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</si>
  <si>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</si>
  <si>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</si>
  <si>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</si>
  <si>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</si>
  <si>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</si>
  <si>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</si>
  <si>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</si>
  <si>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</si>
  <si>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</si>
  <si>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</si>
  <si>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</si>
  <si>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</si>
  <si>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</si>
  <si>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</si>
  <si>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</si>
  <si>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</si>
  <si>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</si>
  <si>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</si>
  <si>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</si>
  <si>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</si>
  <si>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</si>
  <si>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</si>
  <si>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</si>
  <si>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</si>
  <si>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</si>
  <si>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</si>
  <si>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</si>
  <si>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</si>
  <si>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</si>
  <si>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</si>
  <si>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</si>
  <si>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</si>
  <si>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</si>
  <si>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</si>
  <si>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</si>
  <si>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</si>
  <si>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</si>
  <si>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</si>
  <si>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</si>
  <si>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</si>
  <si>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</si>
  <si>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</si>
  <si>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</si>
  <si>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</si>
  <si>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</si>
  <si>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</si>
  <si>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</si>
  <si>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</si>
  <si>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</si>
  <si>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</si>
  <si>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</si>
  <si>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</si>
  <si>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</si>
  <si>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</si>
  <si>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</si>
  <si>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</si>
  <si>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</si>
  <si>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</si>
  <si>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</si>
  <si>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</si>
  <si>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</si>
  <si>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</si>
  <si>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</si>
  <si>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</si>
  <si>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</si>
  <si>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</si>
  <si>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</si>
  <si>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</si>
  <si>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</si>
  <si>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</si>
  <si>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</si>
  <si>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</si>
  <si>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</si>
  <si>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</si>
  <si>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</si>
  <si>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</si>
  <si>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</si>
  <si>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</si>
  <si>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</si>
  <si>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</si>
  <si>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</si>
  <si>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</si>
  <si>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</si>
  <si>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</si>
  <si>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</si>
  <si>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</si>
  <si>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</si>
  <si>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</si>
  <si>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</si>
  <si>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</si>
  <si>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</si>
  <si>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</si>
  <si>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</si>
  <si>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</si>
  <si>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</si>
  <si>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</si>
  <si>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</si>
  <si>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</si>
  <si>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</si>
  <si>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</si>
  <si>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</si>
  <si>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</si>
  <si>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</si>
  <si>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</si>
  <si>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</si>
  <si>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</si>
  <si>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</si>
  <si>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</si>
  <si>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</si>
  <si>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</si>
  <si>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</si>
  <si>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</si>
  <si>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</si>
  <si>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</si>
  <si>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</si>
  <si>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</si>
  <si>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</si>
  <si>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</si>
  <si>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</si>
  <si>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</si>
  <si>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</si>
  <si>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</si>
  <si>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</si>
  <si>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</si>
  <si>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</si>
  <si>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</si>
  <si>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</si>
  <si>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</si>
  <si>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</si>
  <si>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</si>
  <si>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</si>
  <si>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</si>
  <si>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</si>
  <si>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</si>
  <si>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</si>
  <si>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</si>
  <si>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</si>
  <si>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</si>
  <si>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</si>
  <si>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</si>
  <si>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</si>
  <si>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</si>
  <si>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</si>
  <si>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</si>
  <si>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</si>
  <si>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</si>
  <si>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</si>
  <si>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</si>
  <si>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</si>
  <si>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</si>
  <si>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</si>
  <si>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</si>
  <si>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</si>
  <si>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</si>
  <si>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</si>
  <si>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</si>
  <si>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</si>
  <si>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</si>
  <si>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</si>
  <si>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</si>
  <si>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</si>
  <si>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</si>
  <si>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</si>
  <si>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</si>
  <si>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</si>
  <si>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</si>
  <si>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</si>
  <si>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</si>
  <si>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</si>
  <si>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</si>
  <si>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</si>
  <si>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</si>
  <si>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</si>
  <si>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</si>
  <si>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</si>
  <si>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</si>
  <si>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</si>
  <si>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</si>
  <si>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</si>
  <si>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</si>
  <si>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</si>
  <si>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</si>
  <si>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</si>
  <si>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</si>
  <si>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</si>
  <si>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</si>
  <si>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</si>
  <si>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</si>
  <si>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</si>
  <si>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</si>
  <si>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</si>
  <si>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</si>
  <si>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</si>
  <si>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</si>
  <si>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</si>
  <si>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</si>
  <si>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</si>
  <si>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</si>
  <si>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</si>
  <si>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</si>
  <si>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</si>
  <si>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</si>
  <si>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</si>
  <si>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</si>
  <si>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</si>
  <si>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</si>
  <si>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</si>
  <si>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</si>
  <si>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</si>
  <si>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</si>
  <si>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</si>
  <si>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</si>
  <si>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</si>
  <si>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</si>
  <si>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</si>
  <si>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</si>
  <si>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</si>
  <si>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</si>
  <si>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</si>
  <si>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</si>
  <si>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</si>
  <si>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</si>
  <si>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</si>
  <si>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</si>
  <si>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</si>
  <si>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</si>
  <si>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</si>
  <si>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</si>
  <si>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</si>
  <si>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</si>
  <si>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</si>
  <si>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</si>
  <si>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</si>
  <si>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</si>
  <si>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</si>
  <si>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</si>
  <si>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</si>
  <si>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</si>
  <si>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</si>
  <si>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</si>
  <si>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</si>
  <si>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</si>
  <si>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</si>
  <si>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</si>
  <si>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</si>
  <si>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</si>
  <si>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</si>
  <si>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</si>
  <si>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</si>
  <si>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</si>
  <si>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</si>
  <si>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</si>
  <si>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</si>
  <si>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</si>
  <si>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</si>
  <si>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</si>
  <si>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</si>
  <si>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</si>
  <si>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</si>
  <si>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</si>
  <si>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</si>
  <si>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</si>
  <si>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</si>
  <si>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</si>
  <si>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</si>
  <si>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</si>
  <si>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</si>
  <si>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</si>
  <si>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</si>
  <si>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</si>
  <si>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</si>
  <si>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</si>
  <si>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</si>
  <si>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</si>
  <si>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</si>
  <si>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</si>
  <si>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</si>
  <si>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</si>
  <si>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</si>
  <si>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</si>
  <si>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</si>
  <si>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</si>
  <si>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</si>
  <si>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</si>
  <si>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</si>
  <si>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</si>
  <si>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</si>
  <si>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</si>
  <si>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</si>
  <si>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</si>
  <si>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</si>
  <si>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</si>
  <si>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</si>
  <si>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</si>
  <si>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</si>
  <si>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</si>
  <si>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</si>
  <si>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</si>
  <si>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</si>
  <si>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</si>
  <si>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</si>
  <si>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</si>
  <si>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</si>
  <si>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</si>
  <si>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</si>
  <si>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</si>
  <si>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</si>
  <si>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</si>
  <si>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</si>
  <si>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</si>
  <si>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</si>
  <si>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</si>
  <si>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</si>
  <si>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</si>
  <si>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</si>
  <si>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</si>
  <si>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</si>
  <si>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</si>
  <si>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</si>
  <si>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</si>
  <si>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</si>
  <si>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</si>
  <si>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</si>
  <si>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</si>
  <si>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</si>
  <si>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</si>
  <si>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</si>
  <si>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</si>
  <si>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</si>
  <si>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</si>
  <si>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</si>
  <si>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</si>
  <si>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</si>
  <si>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</si>
  <si>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</si>
  <si>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</si>
  <si>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</si>
  <si>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</si>
  <si>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</si>
  <si>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</si>
  <si>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</si>
  <si>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</si>
  <si>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</si>
  <si>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</si>
  <si>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</si>
  <si>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</si>
  <si>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</si>
  <si>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</si>
  <si>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</si>
  <si>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</si>
  <si>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</si>
  <si>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</si>
  <si>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</si>
  <si>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</si>
  <si>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</si>
  <si>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</si>
  <si>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</si>
  <si>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</si>
  <si>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</si>
  <si>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</si>
  <si>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</si>
  <si>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</si>
  <si>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</si>
  <si>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</si>
  <si>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</si>
  <si>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</si>
  <si>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</si>
  <si>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</si>
  <si>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</si>
  <si>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</si>
  <si>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</si>
  <si>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</si>
  <si>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</si>
  <si>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</si>
  <si>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</si>
  <si>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</si>
  <si>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</si>
  <si>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</si>
  <si>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</si>
  <si>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</si>
  <si>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</si>
  <si>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</si>
  <si>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</si>
  <si>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</si>
  <si>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</si>
  <si>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</si>
  <si>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</si>
  <si>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</si>
  <si>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</si>
  <si>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</si>
  <si>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</si>
  <si>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</si>
  <si>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</si>
  <si>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</si>
  <si>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</si>
  <si>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</si>
  <si>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</si>
  <si>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</si>
  <si>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</si>
  <si>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</si>
  <si>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</si>
  <si>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</si>
  <si>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</si>
  <si>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</si>
  <si>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</si>
  <si>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</si>
  <si>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</si>
  <si>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</si>
  <si>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</si>
  <si>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</si>
  <si>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</si>
  <si>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</si>
  <si>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</si>
  <si>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</si>
  <si>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</si>
  <si>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</si>
  <si>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</si>
  <si>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</si>
  <si>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</si>
  <si>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</si>
  <si>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</si>
  <si>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</si>
  <si>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</si>
  <si>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</si>
  <si>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</si>
  <si>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</si>
  <si>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</si>
  <si>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</si>
  <si>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</si>
  <si>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</si>
  <si>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</si>
  <si>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</si>
  <si>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</si>
  <si>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</si>
  <si>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</si>
  <si>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</si>
  <si>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</si>
  <si>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</si>
  <si>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</si>
  <si>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</si>
  <si>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</si>
  <si>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</si>
  <si>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</si>
  <si>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</si>
  <si>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</si>
  <si>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</si>
  <si>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</si>
  <si>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</si>
  <si>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</si>
  <si>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</si>
  <si>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</si>
  <si>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</si>
  <si>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</si>
  <si>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</si>
  <si>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</si>
  <si>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</si>
  <si>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</si>
  <si>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</si>
  <si>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</si>
  <si>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</si>
  <si>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</si>
  <si>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</si>
  <si>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</si>
  <si>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</si>
  <si>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</si>
  <si>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</si>
  <si>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</si>
  <si>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</si>
  <si>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</si>
  <si>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</si>
  <si>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</si>
  <si>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</si>
  <si>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</si>
  <si>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</si>
  <si>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</si>
  <si>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</si>
  <si>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</si>
  <si>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</si>
  <si>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</si>
  <si>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</si>
  <si>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</si>
  <si>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</si>
  <si>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</si>
  <si>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</si>
  <si>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</si>
  <si>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</si>
  <si>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</si>
  <si>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</si>
  <si>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</si>
  <si>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</si>
  <si>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</si>
  <si>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</si>
  <si>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</si>
  <si>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</si>
  <si>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</si>
  <si>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</si>
  <si>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</si>
  <si>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</si>
  <si>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</si>
  <si>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</si>
  <si>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</si>
  <si>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</si>
  <si>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</si>
  <si>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</si>
  <si>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</si>
  <si>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</si>
  <si>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</si>
  <si>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</si>
  <si>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</si>
  <si>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</si>
  <si>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</si>
  <si>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</si>
  <si>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</si>
  <si>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</si>
  <si>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</si>
  <si>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</si>
  <si>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</si>
  <si>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</si>
  <si>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</si>
  <si>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</si>
  <si>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</si>
  <si>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</si>
  <si>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</si>
  <si>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</si>
  <si>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</si>
  <si>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</si>
  <si>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</si>
  <si>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</si>
  <si>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</si>
  <si>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</si>
  <si>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</si>
  <si>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</si>
  <si>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</si>
  <si>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</si>
  <si>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</si>
  <si>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</si>
  <si>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</si>
  <si>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</si>
  <si>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</si>
  <si>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</si>
  <si>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</si>
  <si>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</si>
  <si>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</si>
  <si>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</si>
  <si>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</si>
  <si>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</si>
  <si>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</si>
  <si>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</si>
  <si>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</si>
  <si>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</si>
  <si>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</si>
  <si>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</si>
  <si>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</si>
  <si>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</si>
  <si>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</si>
  <si>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</si>
  <si>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</si>
  <si>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</si>
  <si>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</si>
  <si>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</si>
  <si>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</si>
  <si>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</si>
  <si>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</si>
  <si>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</si>
  <si>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</si>
  <si>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</si>
  <si>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</si>
  <si>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</si>
  <si>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</si>
  <si>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</si>
  <si>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</si>
  <si>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</si>
  <si>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</si>
  <si>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</si>
  <si>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</si>
  <si>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</si>
  <si>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</si>
  <si>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</si>
  <si>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</si>
  <si>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</si>
  <si>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</si>
  <si>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</si>
  <si>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</si>
  <si>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</si>
  <si>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</si>
  <si>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</si>
  <si>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</si>
  <si>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</si>
  <si>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</si>
  <si>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</si>
  <si>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</si>
  <si>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</si>
  <si>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</si>
  <si>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</si>
  <si>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</si>
  <si>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</si>
  <si>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</si>
  <si>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</si>
  <si>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</si>
  <si>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</si>
  <si>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</si>
  <si>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</si>
  <si>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</si>
  <si>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</si>
  <si>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</si>
  <si>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</si>
  <si>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</si>
  <si>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</si>
  <si>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</si>
  <si>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</si>
  <si>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</si>
  <si>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</si>
  <si>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</si>
  <si>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</si>
  <si>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</si>
  <si>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</si>
  <si>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</si>
  <si>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</si>
  <si>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</si>
  <si>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</si>
  <si>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</si>
  <si>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</si>
  <si>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</si>
  <si>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</si>
  <si>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</si>
  <si>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</si>
  <si>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</si>
  <si>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</si>
  <si>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</si>
  <si>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</si>
  <si>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</si>
  <si>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</si>
  <si>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</si>
  <si>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</si>
  <si>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</si>
  <si>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</si>
  <si>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</si>
  <si>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</si>
  <si>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</si>
  <si>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</si>
  <si>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</si>
  <si>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</si>
  <si>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</si>
  <si>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</si>
  <si>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</si>
  <si>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</si>
  <si>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</si>
  <si>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</si>
  <si>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</si>
  <si>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</si>
  <si>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</si>
  <si>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</si>
  <si>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</si>
  <si>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</si>
  <si>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</si>
  <si>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</si>
  <si>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</si>
  <si>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</si>
  <si>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</si>
  <si>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</si>
  <si>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</si>
  <si>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</si>
  <si>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</si>
  <si>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</si>
  <si>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</si>
  <si>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</si>
  <si>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</si>
  <si>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</si>
  <si>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</si>
  <si>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</si>
  <si>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</si>
  <si>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</si>
  <si>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</si>
  <si>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</si>
  <si>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</si>
  <si>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</si>
  <si>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</si>
  <si>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</si>
  <si>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</si>
  <si>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</si>
  <si>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</si>
  <si>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</si>
  <si>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</si>
  <si>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</si>
  <si>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</si>
  <si>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</si>
  <si>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</si>
  <si>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</si>
  <si>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</si>
  <si>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</si>
  <si>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</si>
  <si>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</si>
  <si>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</si>
  <si>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</si>
  <si>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</si>
  <si>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</si>
  <si>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</si>
  <si>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</si>
  <si>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</si>
  <si>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</si>
  <si>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</si>
  <si>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</si>
  <si>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</si>
  <si>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</si>
  <si>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</si>
  <si>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</si>
  <si>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</si>
  <si>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</si>
  <si>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</si>
  <si>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</si>
  <si>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</si>
  <si>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</si>
  <si>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</si>
  <si>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</si>
  <si>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</si>
  <si>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</si>
  <si>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</si>
  <si>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</si>
  <si>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</si>
  <si>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</si>
  <si>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</si>
  <si>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</si>
  <si>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</si>
  <si>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</si>
  <si>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</si>
  <si>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</si>
  <si>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</si>
  <si>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</si>
  <si>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</si>
  <si>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</si>
  <si>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</si>
  <si>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</si>
  <si>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</si>
  <si>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</si>
  <si>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</si>
  <si>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</si>
  <si>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</si>
  <si>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</si>
  <si>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</si>
  <si>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</si>
  <si>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</si>
  <si>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</si>
  <si>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</si>
  <si>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</si>
  <si>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</si>
  <si>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</si>
  <si>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</si>
  <si>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</si>
  <si>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</si>
  <si>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</si>
  <si>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</si>
  <si>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</si>
  <si>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</si>
  <si>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</si>
  <si>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</si>
  <si>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</si>
  <si>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</si>
  <si>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</si>
  <si>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</si>
  <si>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</si>
  <si>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</si>
  <si>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</si>
  <si>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</si>
  <si>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</si>
  <si>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</si>
  <si>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</si>
  <si>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</si>
  <si>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</si>
  <si>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</si>
  <si>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</si>
  <si>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</si>
  <si>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</si>
  <si>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</si>
  <si>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</si>
  <si>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</si>
  <si>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</si>
  <si>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</si>
  <si>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</si>
  <si>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</si>
  <si>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</si>
  <si>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</si>
  <si>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</si>
  <si>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</si>
  <si>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</si>
  <si>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</si>
  <si>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</si>
  <si>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</si>
  <si>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</si>
  <si>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</si>
  <si>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</si>
  <si>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</si>
  <si>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</si>
  <si>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</si>
  <si>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</si>
  <si>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</si>
  <si>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</si>
  <si>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</si>
  <si>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</si>
  <si>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</si>
  <si>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</si>
  <si>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</si>
  <si>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</si>
  <si>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</si>
  <si>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</si>
  <si>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</si>
  <si>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</si>
  <si>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</si>
  <si>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</si>
  <si>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</si>
  <si>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</si>
  <si>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</si>
  <si>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</si>
  <si>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</si>
  <si>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</si>
  <si>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</si>
  <si>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</si>
  <si>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</si>
  <si>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</si>
  <si>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</si>
  <si>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</si>
  <si>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</si>
  <si>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</si>
  <si>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</si>
  <si>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</si>
  <si>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</si>
  <si>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</si>
  <si>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</si>
  <si>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</si>
  <si>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</si>
  <si>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</si>
  <si>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</si>
  <si>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</si>
  <si>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</si>
  <si>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</si>
  <si>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</si>
  <si>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</si>
  <si>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</si>
  <si>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</si>
  <si>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</si>
  <si>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</si>
  <si>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</si>
  <si>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</si>
  <si>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</si>
  <si>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</si>
  <si>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</si>
  <si>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</si>
  <si>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</si>
  <si>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</si>
  <si>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</si>
  <si>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</si>
  <si>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</si>
  <si>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</si>
  <si>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</si>
  <si>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</si>
  <si>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</si>
  <si>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</si>
  <si>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</si>
  <si>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</si>
  <si>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</si>
  <si>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</si>
  <si>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</si>
  <si>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</si>
  <si>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</si>
  <si>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</si>
  <si>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</si>
  <si>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</si>
  <si>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</si>
  <si>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</si>
  <si>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</si>
  <si>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</si>
  <si>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</si>
  <si>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</si>
  <si>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</si>
  <si>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</si>
  <si>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</si>
  <si>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</si>
  <si>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</si>
  <si>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</si>
  <si>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</si>
  <si>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</si>
  <si>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</si>
  <si>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</si>
  <si>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</si>
  <si>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</si>
  <si>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</si>
  <si>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</si>
  <si>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</si>
  <si>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</si>
  <si>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</si>
  <si>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</si>
  <si>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</si>
  <si>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</si>
  <si>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</si>
  <si>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</si>
  <si>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</si>
  <si>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</si>
  <si>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</si>
  <si>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</si>
  <si>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</si>
  <si>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</si>
  <si>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</si>
  <si>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</si>
  <si>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</si>
  <si>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</si>
  <si>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</si>
  <si>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</si>
  <si>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</si>
  <si>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</si>
  <si>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</si>
  <si>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</si>
  <si>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</si>
  <si>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</si>
  <si>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</si>
  <si>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</si>
  <si>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</si>
  <si>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</si>
  <si>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</si>
  <si>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</si>
  <si>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</si>
  <si>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</si>
  <si>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</si>
  <si>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</si>
  <si>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</si>
  <si>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</si>
  <si>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</si>
  <si>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</si>
  <si>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</si>
  <si>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</si>
  <si>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</si>
  <si>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</si>
  <si>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</si>
  <si>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</si>
  <si>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</si>
  <si>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</si>
  <si>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</si>
  <si>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</si>
  <si>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</si>
  <si>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</si>
  <si>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</si>
  <si>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</si>
  <si>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</si>
  <si>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</si>
  <si>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</si>
  <si>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</si>
  <si>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</si>
  <si>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</si>
  <si>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</si>
  <si>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</si>
  <si>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</si>
  <si>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</si>
  <si>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</si>
  <si>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</si>
  <si>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</si>
  <si>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</si>
  <si>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</si>
  <si>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</si>
  <si>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</si>
  <si>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</si>
  <si>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</si>
  <si>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</si>
  <si>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</si>
  <si>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</si>
  <si>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</si>
  <si>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</si>
  <si>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</si>
  <si>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</si>
  <si>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</si>
  <si>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</si>
  <si>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</si>
  <si>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</si>
  <si>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</si>
  <si>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</si>
  <si>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</si>
  <si>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</si>
  <si>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</si>
  <si>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</si>
  <si>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</si>
  <si>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</si>
  <si>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</si>
  <si>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</si>
  <si>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</si>
  <si>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</si>
  <si>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</si>
  <si>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</si>
  <si>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</si>
  <si>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</si>
  <si>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</si>
  <si>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</si>
  <si>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</si>
  <si>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</si>
  <si>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</si>
  <si>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</si>
  <si>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</si>
  <si>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</si>
  <si>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</si>
  <si>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</si>
  <si>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</si>
  <si>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</si>
  <si>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</si>
  <si>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</si>
  <si>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</si>
  <si>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</si>
  <si>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</si>
  <si>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</si>
  <si>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</si>
  <si>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</si>
  <si>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</si>
  <si>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</si>
  <si>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</si>
  <si>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</si>
  <si>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</si>
  <si>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</si>
  <si>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</si>
  <si>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</si>
  <si>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</si>
  <si>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</si>
  <si>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</si>
  <si>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</si>
  <si>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</si>
  <si>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</si>
  <si>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</si>
  <si>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</si>
  <si>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</si>
  <si>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</si>
  <si>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</si>
  <si>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</si>
  <si>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</si>
  <si>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</si>
  <si>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</si>
  <si>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</si>
  <si>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</si>
  <si>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</si>
  <si>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</si>
  <si>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</si>
  <si>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</si>
  <si>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</si>
  <si>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</si>
  <si>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</si>
  <si>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</si>
  <si>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</si>
  <si>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</si>
  <si>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</si>
  <si>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</si>
  <si>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</si>
  <si>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</si>
  <si>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</si>
  <si>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</si>
  <si>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</si>
  <si>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</si>
  <si>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</si>
  <si>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</si>
  <si>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</si>
  <si>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</si>
  <si>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</si>
  <si>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</si>
  <si>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</si>
  <si>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</si>
  <si>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</si>
  <si>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</si>
  <si>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</si>
  <si>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</si>
  <si>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</si>
  <si>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</si>
  <si>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</si>
  <si>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</si>
  <si>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</si>
  <si>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</si>
  <si>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</si>
  <si>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</si>
  <si>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</si>
  <si>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</si>
  <si>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</si>
  <si>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</si>
  <si>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</si>
  <si>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</si>
  <si>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</si>
  <si>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</si>
  <si>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</si>
  <si>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</si>
  <si>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</si>
  <si>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</si>
  <si>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</si>
  <si>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</si>
  <si>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</si>
  <si>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</si>
  <si>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</si>
  <si>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</si>
  <si>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</si>
  <si>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</si>
  <si>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</si>
  <si>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</si>
  <si>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</si>
  <si>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</si>
  <si>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</si>
  <si>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</si>
  <si>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</si>
  <si>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</si>
  <si>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</si>
  <si>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</si>
  <si>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</si>
  <si>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</si>
  <si>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</si>
  <si>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</si>
  <si>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</si>
  <si>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</si>
  <si>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</si>
  <si>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</si>
  <si>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</si>
  <si>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</si>
  <si>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</si>
  <si>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</si>
  <si>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</si>
  <si>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</si>
  <si>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</si>
  <si>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</si>
  <si>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</si>
  <si>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</si>
  <si>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</si>
  <si>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</si>
  <si>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</si>
  <si>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</si>
  <si>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</si>
  <si>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</si>
  <si>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</si>
  <si>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</si>
  <si>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</si>
  <si>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</si>
  <si>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</si>
  <si>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</si>
  <si>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</si>
  <si>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</si>
  <si>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</si>
  <si>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</si>
  <si>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</si>
  <si>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</si>
  <si>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</si>
  <si>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</si>
  <si>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</si>
  <si>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</si>
  <si>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</si>
  <si>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</si>
  <si>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</si>
  <si>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</si>
  <si>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</si>
  <si>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</si>
  <si>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</si>
  <si>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</si>
  <si>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</si>
  <si>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</si>
  <si>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</si>
  <si>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</si>
  <si>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</si>
  <si>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</si>
  <si>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</si>
  <si>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</si>
  <si>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</si>
  <si>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</si>
  <si>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</si>
  <si>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</si>
  <si>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</si>
  <si>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</si>
  <si>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</si>
  <si>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</si>
  <si>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</si>
  <si>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</si>
  <si>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</si>
  <si>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</si>
  <si>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</si>
  <si>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</si>
  <si>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</si>
  <si>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</si>
  <si>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</si>
  <si>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</si>
  <si>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</si>
  <si>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</si>
  <si>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</si>
  <si>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</si>
  <si>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</si>
  <si>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</si>
  <si>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</si>
  <si>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</si>
  <si>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</si>
  <si>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</si>
  <si>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</si>
  <si>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</si>
  <si>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</si>
  <si>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</si>
  <si>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</si>
  <si>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</si>
  <si>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</si>
  <si>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</si>
  <si>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</si>
  <si>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</si>
  <si>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</si>
  <si>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</si>
  <si>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</si>
  <si>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</si>
  <si>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</si>
  <si>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</si>
  <si>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</si>
  <si>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</si>
  <si>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</si>
  <si>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</si>
  <si>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</si>
  <si>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</si>
  <si>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</si>
  <si>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</si>
  <si>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</si>
  <si>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</si>
  <si>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</si>
  <si>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</si>
  <si>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</si>
  <si>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</si>
  <si>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</si>
  <si>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</si>
  <si>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</si>
  <si>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</si>
  <si>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</si>
  <si>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</si>
  <si>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</si>
  <si>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</si>
  <si>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</si>
  <si>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</si>
  <si>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</si>
  <si>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</si>
  <si>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</si>
  <si>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</si>
  <si>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</si>
  <si>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</si>
  <si>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</si>
  <si>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</si>
  <si>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</si>
  <si>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</si>
  <si>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</si>
  <si>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</si>
  <si>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</si>
  <si>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</si>
  <si>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</si>
  <si>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</si>
  <si>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</si>
  <si>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</si>
  <si>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</si>
  <si>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</si>
  <si>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</si>
  <si>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</si>
  <si>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</si>
  <si>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</si>
  <si>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</si>
  <si>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</si>
  <si>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</si>
  <si>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</si>
  <si>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</si>
  <si>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</si>
  <si>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</si>
  <si>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</si>
  <si>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</si>
  <si>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</si>
  <si>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</si>
  <si>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</si>
  <si>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</si>
  <si>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</si>
  <si>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</si>
  <si>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</si>
  <si>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</si>
  <si>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</si>
  <si>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</si>
  <si>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</si>
  <si>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</si>
  <si>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</si>
  <si>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</si>
  <si>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</si>
  <si>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</si>
  <si>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</si>
  <si>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</si>
  <si>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</si>
  <si>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</si>
  <si>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</si>
  <si>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</si>
  <si>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</si>
  <si>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</si>
  <si>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</si>
  <si>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</si>
  <si>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</si>
  <si>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</si>
  <si>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</si>
  <si>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</si>
  <si>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</si>
  <si>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</si>
  <si>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</si>
  <si>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</si>
  <si>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</si>
  <si>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</si>
  <si>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</si>
  <si>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</si>
  <si>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</si>
  <si>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</si>
  <si>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</si>
  <si>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</si>
  <si>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</si>
  <si>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</si>
  <si>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</si>
  <si>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</si>
  <si>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</si>
  <si>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</si>
  <si>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</si>
  <si>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</si>
  <si>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</si>
  <si>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</si>
  <si>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</si>
  <si>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</si>
  <si>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</si>
  <si>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</si>
  <si>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</si>
  <si>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</si>
  <si>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</si>
  <si>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</si>
  <si>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</si>
  <si>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</si>
  <si>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</si>
  <si>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</si>
  <si>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</si>
  <si>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</si>
  <si>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</si>
  <si>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</si>
  <si>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</si>
  <si>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</si>
  <si>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</si>
  <si>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</si>
  <si>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</si>
  <si>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</si>
  <si>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</si>
  <si>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</si>
  <si>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</si>
  <si>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</si>
  <si>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</si>
  <si>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</si>
  <si>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</si>
  <si>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</si>
  <si>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</si>
  <si>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</si>
  <si>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</si>
  <si>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</si>
  <si>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</si>
  <si>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</si>
  <si>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</si>
  <si>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</si>
  <si>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</si>
  <si>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</si>
  <si>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</si>
  <si>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</si>
  <si>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</si>
  <si>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</si>
  <si>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</si>
  <si>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</si>
  <si>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</si>
  <si>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</si>
  <si>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</si>
  <si>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</si>
  <si>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</si>
  <si>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</si>
  <si>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</si>
  <si>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</si>
  <si>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</si>
  <si>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</si>
  <si>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</si>
  <si>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</si>
  <si>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</si>
  <si>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</si>
  <si>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</si>
  <si>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</si>
  <si>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</si>
  <si>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</si>
  <si>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</si>
  <si>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</si>
  <si>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</si>
  <si>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</si>
  <si>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</si>
  <si>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</si>
  <si>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</si>
  <si>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</si>
  <si>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</si>
  <si>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</si>
  <si>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</si>
  <si>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</si>
  <si>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</si>
  <si>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</si>
  <si>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</si>
  <si>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</si>
  <si>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</si>
  <si>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</si>
  <si>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</si>
  <si>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</si>
  <si>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</si>
  <si>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</si>
  <si>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</si>
  <si>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</si>
  <si>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</si>
  <si>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</si>
  <si>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</si>
  <si>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</si>
  <si>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</si>
  <si>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</si>
  <si>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</si>
  <si>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</si>
  <si>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</si>
  <si>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</si>
  <si>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</si>
  <si>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</si>
  <si>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</si>
  <si>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</si>
  <si>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</si>
  <si>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</si>
  <si>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</si>
  <si>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</si>
  <si>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</si>
  <si>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</si>
  <si>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</si>
  <si>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</si>
  <si>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</si>
  <si>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</si>
  <si>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</si>
  <si>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</si>
  <si>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</si>
  <si>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</si>
  <si>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</si>
  <si>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</si>
  <si>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</si>
  <si>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</si>
  <si>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</si>
  <si>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</si>
  <si>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</si>
  <si>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</si>
  <si>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</si>
  <si>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</si>
  <si>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</si>
  <si>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</si>
  <si>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</si>
  <si>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</si>
  <si>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</si>
  <si>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</si>
  <si>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</si>
  <si>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</si>
  <si>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</si>
  <si>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</si>
  <si>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</si>
  <si>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</si>
  <si>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</si>
  <si>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</si>
  <si>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</si>
  <si>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</si>
  <si>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</si>
  <si>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</si>
  <si>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</si>
  <si>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</si>
  <si>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</si>
  <si>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</si>
  <si>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</si>
  <si>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</si>
  <si>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</si>
  <si>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</si>
  <si>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</si>
  <si>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</si>
  <si>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</si>
  <si>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</si>
  <si>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</si>
  <si>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</si>
  <si>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</si>
  <si>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</si>
  <si>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</si>
  <si>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</si>
  <si>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</si>
  <si>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</si>
  <si>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</si>
  <si>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</si>
  <si>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</si>
  <si>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</si>
  <si>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</si>
  <si>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</si>
  <si>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</si>
  <si>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</si>
  <si>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</si>
  <si>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</si>
  <si>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</si>
  <si>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</si>
  <si>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</si>
  <si>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</si>
  <si>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</si>
  <si>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</si>
  <si>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</si>
  <si>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</si>
  <si>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</si>
  <si>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</si>
  <si>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</si>
  <si>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</si>
  <si>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</si>
  <si>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</si>
  <si>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</si>
  <si>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</si>
  <si>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</si>
  <si>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</si>
  <si>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</si>
  <si>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</si>
  <si>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</si>
  <si>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</si>
  <si>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</si>
  <si>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</si>
  <si>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</si>
  <si>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</si>
  <si>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</si>
  <si>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</si>
  <si>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</si>
  <si>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</si>
  <si>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</si>
  <si>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</si>
  <si>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</si>
  <si>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</si>
  <si>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</si>
  <si>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</si>
  <si>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</si>
  <si>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</si>
  <si>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</si>
  <si>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</si>
  <si>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</si>
  <si>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</si>
  <si>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</si>
  <si>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</si>
  <si>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</si>
  <si>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</si>
  <si>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</si>
  <si>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</si>
  <si>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</si>
  <si>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</si>
  <si>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</si>
  <si>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</si>
  <si>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</si>
  <si>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</si>
  <si>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</si>
  <si>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</si>
  <si>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</si>
  <si>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</si>
  <si>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</si>
  <si>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</si>
  <si>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</si>
  <si>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</si>
  <si>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</si>
  <si>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</si>
  <si>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</si>
  <si>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</si>
  <si>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</si>
  <si>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</si>
  <si>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</si>
  <si>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</si>
  <si>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</si>
  <si>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</si>
  <si>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</si>
  <si>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</si>
  <si>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</si>
  <si>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</si>
  <si>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</si>
  <si>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</si>
  <si>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</si>
  <si>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</si>
  <si>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</si>
  <si>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</si>
  <si>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</si>
  <si>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</si>
  <si>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</si>
  <si>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</si>
  <si>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</si>
  <si>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</si>
  <si>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</si>
  <si>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</si>
  <si>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</si>
  <si>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</si>
  <si>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</si>
  <si>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</si>
  <si>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</si>
  <si>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</si>
  <si>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</si>
  <si>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</si>
  <si>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</si>
  <si>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</si>
  <si>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</si>
  <si>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</si>
  <si>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</si>
  <si>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</si>
  <si>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</si>
  <si>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</si>
  <si>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</si>
  <si>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</si>
  <si>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</si>
  <si>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</si>
  <si>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</si>
  <si>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</si>
  <si>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</si>
  <si>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</si>
  <si>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</si>
  <si>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</si>
  <si>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</si>
  <si>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</si>
  <si>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</si>
  <si>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</si>
  <si>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</si>
  <si>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</si>
  <si>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</si>
  <si>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</si>
  <si>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</si>
  <si>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</si>
  <si>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</si>
  <si>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</si>
  <si>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</si>
  <si>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</si>
  <si>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</si>
  <si>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</si>
  <si>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</si>
  <si>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</si>
  <si>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</si>
  <si>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</si>
  <si>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</si>
  <si>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</si>
  <si>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</si>
  <si>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</si>
  <si>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</si>
  <si>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</si>
  <si>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</si>
  <si>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</si>
  <si>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</si>
  <si>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</si>
  <si>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</si>
  <si>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</si>
  <si>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</si>
  <si>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</si>
  <si>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</si>
  <si>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</si>
  <si>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</si>
  <si>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</si>
  <si>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</si>
  <si>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</si>
  <si>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</si>
  <si>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</si>
  <si>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</si>
  <si>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</si>
  <si>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</si>
  <si>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</si>
  <si>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</si>
  <si>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</si>
  <si>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</si>
  <si>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</si>
  <si>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</si>
  <si>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</si>
  <si>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</si>
  <si>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</si>
  <si>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</si>
  <si>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</si>
  <si>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</si>
  <si>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</si>
  <si>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</si>
  <si>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</si>
  <si>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</si>
  <si>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</si>
  <si>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</si>
  <si>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</si>
  <si>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</si>
  <si>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</si>
  <si>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</si>
  <si>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</si>
  <si>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</si>
  <si>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</si>
  <si>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</si>
  <si>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</si>
  <si>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</si>
  <si>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</si>
  <si>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</si>
  <si>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</si>
  <si>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</si>
  <si>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</si>
  <si>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</si>
  <si>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</si>
  <si>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</si>
  <si>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</si>
  <si>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</si>
  <si>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</si>
  <si>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</si>
  <si>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</si>
  <si>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</si>
  <si>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</si>
  <si>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</si>
  <si>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</si>
  <si>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</si>
  <si>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</si>
  <si>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</si>
  <si>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</si>
  <si>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</si>
  <si>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</si>
  <si>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</si>
  <si>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</si>
  <si>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</si>
  <si>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</si>
  <si>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</si>
  <si>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</si>
  <si>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</si>
  <si>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</si>
  <si>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</si>
  <si>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</si>
  <si>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</si>
  <si>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</si>
  <si>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</si>
  <si>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</si>
  <si>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</si>
  <si>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</si>
  <si>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</si>
  <si>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</si>
  <si>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</si>
  <si>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</si>
  <si>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</si>
  <si>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</si>
  <si>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</si>
  <si>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</si>
  <si>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</si>
  <si>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</si>
  <si>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</si>
  <si>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</si>
  <si>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</si>
  <si>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</si>
  <si>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</si>
  <si>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</si>
  <si>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</si>
  <si>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</si>
  <si>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</si>
  <si>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</si>
  <si>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</si>
  <si>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</si>
  <si>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</si>
  <si>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</si>
  <si>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</si>
  <si>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</si>
  <si>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</si>
  <si>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</si>
  <si>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</si>
  <si>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</si>
  <si>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</si>
  <si>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</si>
  <si>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</si>
  <si>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</si>
  <si>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</si>
  <si>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</si>
  <si>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</si>
  <si>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</si>
  <si>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</si>
  <si>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</si>
  <si>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</si>
  <si>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</si>
  <si>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</si>
  <si>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</si>
  <si>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</si>
  <si>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</si>
  <si>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</si>
  <si>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</si>
  <si>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</si>
  <si>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</si>
  <si>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</si>
  <si>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</si>
  <si>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</si>
  <si>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</si>
  <si>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</si>
  <si>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</si>
  <si>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</si>
  <si>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</si>
  <si>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</si>
  <si>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</si>
  <si>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</si>
  <si>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</si>
  <si>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</si>
  <si>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</si>
  <si>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</si>
  <si>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</si>
  <si>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</si>
  <si>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</si>
  <si>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</si>
  <si>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</si>
  <si>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</si>
  <si>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</si>
  <si>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</si>
  <si>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</si>
  <si>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</si>
  <si>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</si>
  <si>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</si>
  <si>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</si>
  <si>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</si>
  <si>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</si>
  <si>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</si>
  <si>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</si>
  <si>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</si>
  <si>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</si>
  <si>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</si>
  <si>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</si>
  <si>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</si>
  <si>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</si>
  <si>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</si>
  <si>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</si>
  <si>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</si>
  <si>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</si>
  <si>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</si>
  <si>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</si>
  <si>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</si>
  <si>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</si>
  <si>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</si>
  <si>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</si>
  <si>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</si>
  <si>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</si>
  <si>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</si>
  <si>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</si>
  <si>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</si>
  <si>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</si>
  <si>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</si>
  <si>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</si>
  <si>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</si>
  <si>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</si>
  <si>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</si>
  <si>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</si>
  <si>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</si>
  <si>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</si>
  <si>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</si>
  <si>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</si>
  <si>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</si>
  <si>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</si>
  <si>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</si>
  <si>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</si>
  <si>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</si>
  <si>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</si>
  <si>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</si>
  <si>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</si>
  <si>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</si>
  <si>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</si>
  <si>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</si>
  <si>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</si>
  <si>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</si>
  <si>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</si>
  <si>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</si>
  <si>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</si>
  <si>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</si>
  <si>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</si>
  <si>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</si>
  <si>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</si>
  <si>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</si>
  <si>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</si>
  <si>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</si>
  <si>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</si>
  <si>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</si>
  <si>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</si>
  <si>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</si>
  <si>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</si>
  <si>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</si>
  <si>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</si>
  <si>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</si>
  <si>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</si>
  <si>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</si>
  <si>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</si>
  <si>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</si>
  <si>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</si>
  <si>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</si>
  <si>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</si>
  <si>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</si>
  <si>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</si>
  <si>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</si>
  <si>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</si>
  <si>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</si>
  <si>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</si>
  <si>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</si>
  <si>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</si>
  <si>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</si>
  <si>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</si>
  <si>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</si>
  <si>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</si>
  <si>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</si>
  <si>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</si>
  <si>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</si>
  <si>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</si>
  <si>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</si>
  <si>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</si>
  <si>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</si>
  <si>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</si>
  <si>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</si>
  <si>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</si>
  <si>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</si>
  <si>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</si>
  <si>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</si>
  <si>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</si>
  <si>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</si>
  <si>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</si>
  <si>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</si>
  <si>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</si>
  <si>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</si>
  <si>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</si>
  <si>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</si>
  <si>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</si>
  <si>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</si>
  <si>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</si>
  <si>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</si>
  <si>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</si>
  <si>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</si>
  <si>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</si>
  <si>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</si>
  <si>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</si>
  <si>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</si>
  <si>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</si>
  <si>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</si>
  <si>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</si>
  <si>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</si>
  <si>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</si>
  <si>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</si>
  <si>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</si>
  <si>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</si>
  <si>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</si>
  <si>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</si>
  <si>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</si>
  <si>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</si>
  <si>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</si>
  <si>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</si>
  <si>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</si>
  <si>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</si>
  <si>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</si>
  <si>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</si>
  <si>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</si>
  <si>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</si>
  <si>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</si>
  <si>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</si>
  <si>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</si>
  <si>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</si>
  <si>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</si>
  <si>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</si>
  <si>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</si>
  <si>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</si>
  <si>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</si>
  <si>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</si>
  <si>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</si>
  <si>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</si>
  <si>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</si>
  <si>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</si>
  <si>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</si>
  <si>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</si>
  <si>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</si>
  <si>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</si>
  <si>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</si>
  <si>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</si>
  <si>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</si>
  <si>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</si>
  <si>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</si>
  <si>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</si>
  <si>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</si>
  <si>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</si>
  <si>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</si>
  <si>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</si>
  <si>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</si>
  <si>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</si>
  <si>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</si>
  <si>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</si>
  <si>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</si>
  <si>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</si>
  <si>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</si>
  <si>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</si>
  <si>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</si>
  <si>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</si>
  <si>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</si>
  <si>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</si>
  <si>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</si>
  <si>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</si>
  <si>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</si>
  <si>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</si>
  <si>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</si>
  <si>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</si>
  <si>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</si>
  <si>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</si>
  <si>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</si>
  <si>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</si>
  <si>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</si>
  <si>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</si>
  <si>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</si>
  <si>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</si>
  <si>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</si>
  <si>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</si>
  <si>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</si>
  <si>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</si>
  <si>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</si>
  <si>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</si>
  <si>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</si>
  <si>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</si>
  <si>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</si>
  <si>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</si>
  <si>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</si>
  <si>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</si>
  <si>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</si>
  <si>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</si>
  <si>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</si>
  <si>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</si>
  <si>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</si>
  <si>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</si>
  <si>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</si>
  <si>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</si>
  <si>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</si>
  <si>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</si>
  <si>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</si>
  <si>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</si>
  <si>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</si>
  <si>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</si>
  <si>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</si>
  <si>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</si>
  <si>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</si>
  <si>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</si>
  <si>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</si>
  <si>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</si>
  <si>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</si>
  <si>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</si>
  <si>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</si>
  <si>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</si>
  <si>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</si>
  <si>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</si>
  <si>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</si>
  <si>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</si>
  <si>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</si>
  <si>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</si>
  <si>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</si>
  <si>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</si>
  <si>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</si>
  <si>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</si>
  <si>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</si>
  <si>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</si>
  <si>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</si>
  <si>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</si>
  <si>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</si>
  <si>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</si>
  <si>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</si>
  <si>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</si>
  <si>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</si>
  <si>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</si>
  <si>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</si>
  <si>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</si>
  <si>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</si>
  <si>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</si>
  <si>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</si>
  <si>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</si>
  <si>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</si>
  <si>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</si>
  <si>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</si>
  <si>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</si>
  <si>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</si>
  <si>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</si>
  <si>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</si>
  <si>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</si>
  <si>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</si>
  <si>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</si>
  <si>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</si>
  <si>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</si>
  <si>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</si>
  <si>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</si>
  <si>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</si>
  <si>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</si>
  <si>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</si>
  <si>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</si>
  <si>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</si>
  <si>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</si>
  <si>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</si>
  <si>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</si>
  <si>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</si>
  <si>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</si>
  <si>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</si>
  <si>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</si>
  <si>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</si>
  <si>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</si>
  <si>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</si>
  <si>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</si>
  <si>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</si>
  <si>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</si>
  <si>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</si>
  <si>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</si>
  <si>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</si>
  <si>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</si>
  <si>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</si>
  <si>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</si>
  <si>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</si>
  <si>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</si>
  <si>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</si>
  <si>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</si>
  <si>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</si>
  <si>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</si>
  <si>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</si>
  <si>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</si>
  <si>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</si>
  <si>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</si>
  <si>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</si>
  <si>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</si>
  <si>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</si>
  <si>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</si>
  <si>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</si>
  <si>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</si>
  <si>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</si>
  <si>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</si>
  <si>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</si>
  <si>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</si>
  <si>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</si>
  <si>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</si>
  <si>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</si>
  <si>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</si>
  <si>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</si>
  <si>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</si>
  <si>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</si>
  <si>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</si>
  <si>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</si>
  <si>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</si>
  <si>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</si>
  <si>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</si>
  <si>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</si>
  <si>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</si>
  <si>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</si>
  <si>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</si>
  <si>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</si>
  <si>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</si>
  <si>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</si>
  <si>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</si>
  <si>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</si>
  <si>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</si>
  <si>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</si>
  <si>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</si>
  <si>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</si>
  <si>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</si>
  <si>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</si>
  <si>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</si>
  <si>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</si>
  <si>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</si>
  <si>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</si>
  <si>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</si>
  <si>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</si>
  <si>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</si>
  <si>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</si>
  <si>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</si>
  <si>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</si>
  <si>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</si>
  <si>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</si>
  <si>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</si>
  <si>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</si>
  <si>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</si>
  <si>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</si>
  <si>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</si>
  <si>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</si>
  <si>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</si>
  <si>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</si>
  <si>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</si>
  <si>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</si>
  <si>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</si>
  <si>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</si>
  <si>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</si>
  <si>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</si>
  <si>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</si>
  <si>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</si>
  <si>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</si>
  <si>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</si>
  <si>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</si>
  <si>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</si>
  <si>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</si>
  <si>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</si>
  <si>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</si>
  <si>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</si>
  <si>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</si>
  <si>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</si>
  <si>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</si>
  <si>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</si>
  <si>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</si>
  <si>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</si>
  <si>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</si>
  <si>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</si>
  <si>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</si>
  <si>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</si>
  <si>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</si>
  <si>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</si>
  <si>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</si>
  <si>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</si>
  <si>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</si>
  <si>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</si>
  <si>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</si>
  <si>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</si>
  <si>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</si>
  <si>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</si>
  <si>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</si>
  <si>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</si>
  <si>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</si>
  <si>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</si>
  <si>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</si>
  <si>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</si>
  <si>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</si>
  <si>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</si>
  <si>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</si>
  <si>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</si>
  <si>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</si>
  <si>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</si>
  <si>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</si>
  <si>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</si>
  <si>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</si>
  <si>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</si>
  <si>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</si>
  <si>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</si>
  <si>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</si>
  <si>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</si>
  <si>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</si>
  <si>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</si>
  <si>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</si>
  <si>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</si>
  <si>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</si>
  <si>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</si>
  <si>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</si>
  <si>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</si>
  <si>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</si>
  <si>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</si>
  <si>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</si>
  <si>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</si>
  <si>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</si>
  <si>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</si>
  <si>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</si>
  <si>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</si>
  <si>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</si>
  <si>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</si>
  <si>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</si>
  <si>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</si>
  <si>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</si>
  <si>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</si>
  <si>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</si>
  <si>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</si>
  <si>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</si>
  <si>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</si>
  <si>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</si>
  <si>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</si>
  <si>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</si>
  <si>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</si>
  <si>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</si>
  <si>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</si>
  <si>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</si>
  <si>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</si>
  <si>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</si>
  <si>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</si>
  <si>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</si>
  <si>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</si>
  <si>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</si>
  <si>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</si>
  <si>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</si>
  <si>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</si>
  <si>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</si>
  <si>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</si>
  <si>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</si>
  <si>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</si>
  <si>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</si>
  <si>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</si>
  <si>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</si>
  <si>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</si>
  <si>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</si>
  <si>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</si>
  <si>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</si>
  <si>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</si>
  <si>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</si>
  <si>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</si>
  <si>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</si>
  <si>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</si>
  <si>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</si>
  <si>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</si>
  <si>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</si>
  <si>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</si>
  <si>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</si>
  <si>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</si>
  <si>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</si>
  <si>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</si>
  <si>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</si>
  <si>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</si>
  <si>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</si>
  <si>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</si>
  <si>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</si>
  <si>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</si>
  <si>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</si>
  <si>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</si>
  <si>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</si>
  <si>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</si>
  <si>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</si>
  <si>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</si>
  <si>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</si>
  <si>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</si>
  <si>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</si>
  <si>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</si>
  <si>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</si>
  <si>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</si>
  <si>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</si>
  <si>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</si>
  <si>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</si>
  <si>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</si>
  <si>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</si>
  <si>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</si>
  <si>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</si>
  <si>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</si>
  <si>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</si>
  <si>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</si>
  <si>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</si>
  <si>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</si>
  <si>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</si>
  <si>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</si>
  <si>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</si>
  <si>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</si>
  <si>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</si>
  <si>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</si>
  <si>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</si>
  <si>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</si>
  <si>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</si>
  <si>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</si>
  <si>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</si>
  <si>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</si>
  <si>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</si>
  <si>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</si>
  <si>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</si>
  <si>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</si>
  <si>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</si>
  <si>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</si>
  <si>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</si>
  <si>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</si>
  <si>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</si>
  <si>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</si>
  <si>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</si>
  <si>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</si>
  <si>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</si>
  <si>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</si>
  <si>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</si>
  <si>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</si>
  <si>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</si>
  <si>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</si>
  <si>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</si>
  <si>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</si>
  <si>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</si>
  <si>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</si>
  <si>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</si>
  <si>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</si>
  <si>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</si>
  <si>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</si>
  <si>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</si>
  <si>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</si>
  <si>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</si>
  <si>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</si>
  <si>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</si>
  <si>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</si>
  <si>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</si>
  <si>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</si>
  <si>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</si>
  <si>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</si>
  <si>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</si>
  <si>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</si>
  <si>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</si>
  <si>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</si>
  <si>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</si>
  <si>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</si>
  <si>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</si>
  <si>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</si>
  <si>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</si>
  <si>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</si>
  <si>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</si>
  <si>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</si>
  <si>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</si>
  <si>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</si>
  <si>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</si>
  <si>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</si>
  <si>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</si>
  <si>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</si>
  <si>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</si>
  <si>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</si>
  <si>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</si>
  <si>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</si>
  <si>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</si>
  <si>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</si>
  <si>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</si>
  <si>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</si>
  <si>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</si>
  <si>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</si>
  <si>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</si>
  <si>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</si>
  <si>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</si>
  <si>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</si>
  <si>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</si>
  <si>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</si>
  <si>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</si>
  <si>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</si>
  <si>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</si>
  <si>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</si>
  <si>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</si>
  <si>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</si>
  <si>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</si>
  <si>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</si>
  <si>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</si>
  <si>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</si>
  <si>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</si>
  <si>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</si>
  <si>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</si>
  <si>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</si>
  <si>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</si>
  <si>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</si>
  <si>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</si>
  <si>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</si>
  <si>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</si>
  <si>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</si>
  <si>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</si>
  <si>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</si>
  <si>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</si>
  <si>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</si>
  <si>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</si>
  <si>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</si>
  <si>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</si>
  <si>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</si>
  <si>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</si>
  <si>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</si>
  <si>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</si>
  <si>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</si>
  <si>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</si>
  <si>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</si>
  <si>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</si>
  <si>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</si>
  <si>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</si>
  <si>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</si>
  <si>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</si>
  <si>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</si>
  <si>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</si>
  <si>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</si>
  <si>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</si>
  <si>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</si>
  <si>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</si>
  <si>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</si>
  <si>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</si>
  <si>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</si>
  <si>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</si>
  <si>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</si>
  <si>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</si>
  <si>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</si>
  <si>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</si>
  <si>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</si>
  <si>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</si>
  <si>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</si>
  <si>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</si>
  <si>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</si>
  <si>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</si>
  <si>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</si>
  <si>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</si>
  <si>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</si>
  <si>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</si>
  <si>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</si>
  <si>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</si>
  <si>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</si>
  <si>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</si>
  <si>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</si>
  <si>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</si>
  <si>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</si>
  <si>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</si>
  <si>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</si>
  <si>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</si>
  <si>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</si>
  <si>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</si>
  <si>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</si>
  <si>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</si>
  <si>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</si>
  <si>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</si>
  <si>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</si>
  <si>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</si>
  <si>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</si>
  <si>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</si>
  <si>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</si>
  <si>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</si>
  <si>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</si>
  <si>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</si>
  <si>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</si>
  <si>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</si>
  <si>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</si>
  <si>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</si>
  <si>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</si>
  <si>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</si>
  <si>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</si>
  <si>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</si>
  <si>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</si>
  <si>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</si>
  <si>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</si>
  <si>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</si>
  <si>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</si>
  <si>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</si>
  <si>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</si>
  <si>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</si>
  <si>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</si>
  <si>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</si>
  <si>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</si>
  <si>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</si>
  <si>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</si>
  <si>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</si>
  <si>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</si>
  <si>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</si>
  <si>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</si>
  <si>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</si>
  <si>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</si>
  <si>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</si>
  <si>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</si>
  <si>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</si>
  <si>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</si>
  <si>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</si>
  <si>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</si>
  <si>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</si>
  <si>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</si>
  <si>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</si>
  <si>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</si>
  <si>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</si>
  <si>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</si>
  <si>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</si>
  <si>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</si>
  <si>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</si>
  <si>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</si>
  <si>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</si>
  <si>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</si>
  <si>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</si>
  <si>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</si>
  <si>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</si>
  <si>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</si>
  <si>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</si>
  <si>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</si>
  <si>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</si>
  <si>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</si>
  <si>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</si>
  <si>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</si>
  <si>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</si>
  <si>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</si>
  <si>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</si>
  <si>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</si>
  <si>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</si>
  <si>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</si>
  <si>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</si>
  <si>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</si>
  <si>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</si>
  <si>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</si>
  <si>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</si>
  <si>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</si>
  <si>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</si>
  <si>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</si>
  <si>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</si>
  <si>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</si>
  <si>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</si>
  <si>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</si>
  <si>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</si>
  <si>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</si>
  <si>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</si>
  <si>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</si>
  <si>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</si>
  <si>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</si>
  <si>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</si>
  <si>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</si>
  <si>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</si>
  <si>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</si>
  <si>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</si>
  <si>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</si>
  <si>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</si>
  <si>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</si>
  <si>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</si>
  <si>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</si>
  <si>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</si>
  <si>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</si>
  <si>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</si>
  <si>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</si>
  <si>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</si>
  <si>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</si>
  <si>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</si>
  <si>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</si>
  <si>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</si>
  <si>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</si>
  <si>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</si>
  <si>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</si>
  <si>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</si>
  <si>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</si>
  <si>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</si>
  <si>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</si>
  <si>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</si>
  <si>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</si>
  <si>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</si>
  <si>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</si>
  <si>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</si>
  <si>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</si>
  <si>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</si>
  <si>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</si>
  <si>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</si>
  <si>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</si>
  <si>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</si>
  <si>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</si>
  <si>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</si>
  <si>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</si>
  <si>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</si>
  <si>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</si>
  <si>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</si>
  <si>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</si>
  <si>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</si>
  <si>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</si>
  <si>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</si>
  <si>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</si>
  <si>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</si>
  <si>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</si>
  <si>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</si>
  <si>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</si>
  <si>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</si>
  <si>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</si>
  <si>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</si>
  <si>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</si>
  <si>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</si>
  <si>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</si>
  <si>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</si>
  <si>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</si>
  <si>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</si>
  <si>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</si>
  <si>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</si>
  <si>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</si>
  <si>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</si>
  <si>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</si>
  <si>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</si>
  <si>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</si>
  <si>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</si>
  <si>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</si>
  <si>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</si>
  <si>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</si>
  <si>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</si>
  <si>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</si>
  <si>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</si>
  <si>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</si>
  <si>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</si>
  <si>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</si>
  <si>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</si>
  <si>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</si>
  <si>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</si>
  <si>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</si>
  <si>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</si>
  <si>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</si>
  <si>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</si>
  <si>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</si>
  <si>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</si>
  <si>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</si>
  <si>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</si>
  <si>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</si>
  <si>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</si>
  <si>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</si>
  <si>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</si>
  <si>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</si>
  <si>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</si>
  <si>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</si>
  <si>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</si>
  <si>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</si>
  <si>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</si>
  <si>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</si>
  <si>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</si>
  <si>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</si>
  <si>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</si>
  <si>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</si>
  <si>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</si>
  <si>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</si>
  <si>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</si>
  <si>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</si>
  <si>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</si>
  <si>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</si>
  <si>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</si>
  <si>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</si>
  <si>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</si>
  <si>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</si>
  <si>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</si>
  <si>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</si>
  <si>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</si>
  <si>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</si>
  <si>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</si>
  <si>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</si>
  <si>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</si>
  <si>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</si>
  <si>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</si>
  <si>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</si>
  <si>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</si>
  <si>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</si>
  <si>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</si>
  <si>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</si>
  <si>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</si>
  <si>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</si>
  <si>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</si>
  <si>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</si>
  <si>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</si>
  <si>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</si>
  <si>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</si>
  <si>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</si>
  <si>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</si>
  <si>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</si>
  <si>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</si>
  <si>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</si>
  <si>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</si>
  <si>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</si>
  <si>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</si>
  <si>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</si>
  <si>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</si>
  <si>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</si>
  <si>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</si>
  <si>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</si>
  <si>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</si>
  <si>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</si>
  <si>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</si>
  <si>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</si>
  <si>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</si>
  <si>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</si>
  <si>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</si>
  <si>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</si>
  <si>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</si>
  <si>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</si>
  <si>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</si>
  <si>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</si>
  <si>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</si>
  <si>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</si>
  <si>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</si>
  <si>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</si>
  <si>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</si>
  <si>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</si>
  <si>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</si>
  <si>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</si>
  <si>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</si>
  <si>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</si>
  <si>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</si>
  <si>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</si>
  <si>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</si>
  <si>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</si>
  <si>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</si>
  <si>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</si>
  <si>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</si>
  <si>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</si>
  <si>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</si>
  <si>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</si>
  <si>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</si>
  <si>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</si>
  <si>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</si>
  <si>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</si>
  <si>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</si>
  <si>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</si>
  <si>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</si>
  <si>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</si>
  <si>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</si>
  <si>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</si>
  <si>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</si>
  <si>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</si>
  <si>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</si>
  <si>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</si>
  <si>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</si>
  <si>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</si>
  <si>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</si>
  <si>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</si>
  <si>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</si>
  <si>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</si>
  <si>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</si>
  <si>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</si>
  <si>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</si>
  <si>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</si>
  <si>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</si>
  <si>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</si>
  <si>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</si>
  <si>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</si>
  <si>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</si>
  <si>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</si>
  <si>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</si>
  <si>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</si>
  <si>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</si>
  <si>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</si>
  <si>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</si>
  <si>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</si>
  <si>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</si>
  <si>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</si>
  <si>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</si>
  <si>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</si>
  <si>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</si>
  <si>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</si>
  <si>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</si>
  <si>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</si>
  <si>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</si>
  <si>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</si>
  <si>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</si>
  <si>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</si>
  <si>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</si>
  <si>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</si>
  <si>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</si>
  <si>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</si>
  <si>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</si>
  <si>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</si>
  <si>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</si>
  <si>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</si>
  <si>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</si>
  <si>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</si>
  <si>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</si>
  <si>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</si>
  <si>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</si>
  <si>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</si>
  <si>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</si>
  <si>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</si>
  <si>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</si>
  <si>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</si>
  <si>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</si>
  <si>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</si>
  <si>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</si>
  <si>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</si>
  <si>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</si>
  <si>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</si>
  <si>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</si>
  <si>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</si>
  <si>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</si>
  <si>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</si>
  <si>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</si>
  <si>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</si>
  <si>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</si>
  <si>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</si>
  <si>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</si>
  <si>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</si>
  <si>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</si>
  <si>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</si>
  <si>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</si>
  <si>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</si>
  <si>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</si>
  <si>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</si>
  <si>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</si>
  <si>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</si>
  <si>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</si>
  <si>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</si>
  <si>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</si>
  <si>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</si>
  <si>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</si>
  <si>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</si>
  <si>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</si>
  <si>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</si>
  <si>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</si>
  <si>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</si>
  <si>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</si>
  <si>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</si>
  <si>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</si>
  <si>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</si>
  <si>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</si>
  <si>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</si>
  <si>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</si>
  <si>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</si>
  <si>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</si>
  <si>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</si>
  <si>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</si>
  <si>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</si>
  <si>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</si>
  <si>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</si>
  <si>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</si>
  <si>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</si>
  <si>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</si>
  <si>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</si>
  <si>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</si>
  <si>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</si>
  <si>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</si>
  <si>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</si>
  <si>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</si>
  <si>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</si>
  <si>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</si>
  <si>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</si>
  <si>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</si>
  <si>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</si>
  <si>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</si>
  <si>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</si>
  <si>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</si>
  <si>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</si>
  <si>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</si>
  <si>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</si>
  <si>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</si>
  <si>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</si>
  <si>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</si>
  <si>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</si>
  <si>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</si>
  <si>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</si>
  <si>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</si>
  <si>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</si>
  <si>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</si>
  <si>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</si>
  <si>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</si>
  <si>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</si>
  <si>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</si>
  <si>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</si>
  <si>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</si>
  <si>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</si>
  <si>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</si>
  <si>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</si>
  <si>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</si>
  <si>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</si>
  <si>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</si>
  <si>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</si>
  <si>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</si>
  <si>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</si>
  <si>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</si>
  <si>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</si>
  <si>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</si>
  <si>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</si>
  <si>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</si>
  <si>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</si>
  <si>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</si>
  <si>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</si>
  <si>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</si>
  <si>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</si>
  <si>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</si>
  <si>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</si>
  <si>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</si>
  <si>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</si>
  <si>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</si>
  <si>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</si>
  <si>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</si>
  <si>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</si>
  <si>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</si>
  <si>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</si>
  <si>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</si>
  <si>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</si>
  <si>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</si>
  <si>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</si>
  <si>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</si>
  <si>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</si>
  <si>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</si>
  <si>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</si>
  <si>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</si>
  <si>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</si>
  <si>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</si>
  <si>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</si>
  <si>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</si>
  <si>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</si>
  <si>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</si>
  <si>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</si>
  <si>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</si>
  <si>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</si>
  <si>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</si>
  <si>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</si>
  <si>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</si>
  <si>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</si>
  <si>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</si>
  <si>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</si>
  <si>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</si>
  <si>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</si>
  <si>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</si>
  <si>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</si>
  <si>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</si>
  <si>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</si>
  <si>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</si>
  <si>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</si>
  <si>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</si>
  <si>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</si>
  <si>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</si>
  <si>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</si>
  <si>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</si>
  <si>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</si>
  <si>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</si>
  <si>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</si>
  <si>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</si>
  <si>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</si>
  <si>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</si>
  <si>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</si>
  <si>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</si>
  <si>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</si>
  <si>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</si>
  <si>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</si>
  <si>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</si>
  <si>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</si>
  <si>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</si>
  <si>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</si>
  <si>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</si>
  <si>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</si>
  <si>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</si>
  <si>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</si>
  <si>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</si>
  <si>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</si>
  <si>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</si>
  <si>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</si>
  <si>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</si>
  <si>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</si>
  <si>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</si>
  <si>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</si>
  <si>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</si>
  <si>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</si>
  <si>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</si>
  <si>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</si>
  <si>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</si>
  <si>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</si>
  <si>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</si>
  <si>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</si>
  <si>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</si>
  <si>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</si>
  <si>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</si>
  <si>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</si>
  <si>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</si>
  <si>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</si>
  <si>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</si>
  <si>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</si>
  <si>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</si>
  <si>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</si>
  <si>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</si>
  <si>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</si>
  <si>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</si>
  <si>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</si>
  <si>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</si>
  <si>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</si>
  <si>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</si>
  <si>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</si>
  <si>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</si>
  <si>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</si>
  <si>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</si>
  <si>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</si>
  <si>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</si>
  <si>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</si>
  <si>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</si>
  <si>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</si>
  <si>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</si>
  <si>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</si>
  <si>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</si>
  <si>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</si>
  <si>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</si>
  <si>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</si>
  <si>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</si>
  <si>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</si>
  <si>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</si>
  <si>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</si>
  <si>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</si>
  <si>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</si>
  <si>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</si>
  <si>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</si>
  <si>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</si>
  <si>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</si>
  <si>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</si>
  <si>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</si>
  <si>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</si>
  <si>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</si>
  <si>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</si>
  <si>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</si>
  <si>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</si>
  <si>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</si>
  <si>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</si>
  <si>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</si>
  <si>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</si>
  <si>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</si>
  <si>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</si>
  <si>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</si>
  <si>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</si>
  <si>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</si>
  <si>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</si>
  <si>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</si>
  <si>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</si>
  <si>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</si>
  <si>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</si>
  <si>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</si>
  <si>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</si>
  <si>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</si>
  <si>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</si>
  <si>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</si>
  <si>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</si>
  <si>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</si>
  <si>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</si>
  <si>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</si>
  <si>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</si>
  <si>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</si>
  <si>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</si>
  <si>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</si>
  <si>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</si>
  <si>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</si>
  <si>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</si>
  <si>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</si>
  <si>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</si>
  <si>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</si>
  <si>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</si>
  <si>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</si>
  <si>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</si>
  <si>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</si>
  <si>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</si>
  <si>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</si>
  <si>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</si>
  <si>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</si>
  <si>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</si>
  <si>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</si>
  <si>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</si>
  <si>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</si>
  <si>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</si>
  <si>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</si>
  <si>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</si>
  <si>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</si>
  <si>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</si>
  <si>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</si>
  <si>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</si>
  <si>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</si>
  <si>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</si>
  <si>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</si>
  <si>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</si>
  <si>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</si>
  <si>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</si>
  <si>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</si>
  <si>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</si>
  <si>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</si>
  <si>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</si>
  <si>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</si>
  <si>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</si>
  <si>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</si>
  <si>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</si>
  <si>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</si>
  <si>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</si>
  <si>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</si>
  <si>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</si>
  <si>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</si>
  <si>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</si>
  <si>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</si>
  <si>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</si>
  <si>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</si>
  <si>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</si>
  <si>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</si>
  <si>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</si>
  <si>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</si>
  <si>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</si>
  <si>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</si>
  <si>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</si>
  <si>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</si>
  <si>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</si>
  <si>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</si>
  <si>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</si>
  <si>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</si>
  <si>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</si>
  <si>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</si>
  <si>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</si>
  <si>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</si>
  <si>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</si>
  <si>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</si>
  <si>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</si>
  <si>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</si>
  <si>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</si>
  <si>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</si>
  <si>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</si>
  <si>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</si>
  <si>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</si>
  <si>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</si>
  <si>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</si>
  <si>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</si>
  <si>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</si>
  <si>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</si>
  <si>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</si>
  <si>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</si>
  <si>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</si>
  <si>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</si>
  <si>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</si>
  <si>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</si>
  <si>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</si>
  <si>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</si>
  <si>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</si>
  <si>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</si>
  <si>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</si>
  <si>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</si>
  <si>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</si>
  <si>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</si>
  <si>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</si>
  <si>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</si>
  <si>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</si>
  <si>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</si>
  <si>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</si>
  <si>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</si>
  <si>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</si>
  <si>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</si>
  <si>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</si>
  <si>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</si>
  <si>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</si>
  <si>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</si>
  <si>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</si>
  <si>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</si>
  <si>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</si>
  <si>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</si>
  <si>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</si>
  <si>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</si>
  <si>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</si>
  <si>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</si>
  <si>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</si>
  <si>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</si>
  <si>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</si>
  <si>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</si>
  <si>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</si>
  <si>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</si>
  <si>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</si>
  <si>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</si>
  <si>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</si>
  <si>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</si>
  <si>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</si>
  <si>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</si>
  <si>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</si>
  <si>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</si>
  <si>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</si>
  <si>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</si>
  <si>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</si>
  <si>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</si>
  <si>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</si>
  <si>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</si>
  <si>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</si>
  <si>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</si>
  <si>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</si>
  <si>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</si>
  <si>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</si>
  <si>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</si>
  <si>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</si>
  <si>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</si>
  <si>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</si>
  <si>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</si>
  <si>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</si>
  <si>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</si>
  <si>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</si>
  <si>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</si>
  <si>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</si>
  <si>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</si>
  <si>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</si>
  <si>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</si>
  <si>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</si>
  <si>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</si>
  <si>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</si>
  <si>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</si>
  <si>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</si>
  <si>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</si>
  <si>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</si>
  <si>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</si>
  <si>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</si>
  <si>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</si>
  <si>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</si>
  <si>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</si>
  <si>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</si>
  <si>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</si>
  <si>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</si>
  <si>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</si>
  <si>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</si>
  <si>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</si>
  <si>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</si>
  <si>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</si>
  <si>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</si>
  <si>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</si>
  <si>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</si>
  <si>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</si>
  <si>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</si>
  <si>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</si>
  <si>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</si>
  <si>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</si>
  <si>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</si>
  <si>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</si>
  <si>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</si>
  <si>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</si>
  <si>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</si>
  <si>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</si>
  <si>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</si>
  <si>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</si>
  <si>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</si>
  <si>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</si>
  <si>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</si>
  <si>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</si>
  <si>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</si>
  <si>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</si>
  <si>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</si>
  <si>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</si>
  <si>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</si>
  <si>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</si>
  <si>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</si>
  <si>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</si>
  <si>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</si>
  <si>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</si>
  <si>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</si>
  <si>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</si>
  <si>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</si>
  <si>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</si>
  <si>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</si>
  <si>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</si>
  <si>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</si>
  <si>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</si>
  <si>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</si>
  <si>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</si>
  <si>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</si>
  <si>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</si>
  <si>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</si>
  <si>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</si>
  <si>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</si>
  <si>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</si>
  <si>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</si>
  <si>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</si>
  <si>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</si>
  <si>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</si>
  <si>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</si>
  <si>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</si>
  <si>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</si>
  <si>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</si>
  <si>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</si>
  <si>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</si>
  <si>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</si>
  <si>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</si>
  <si>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</si>
  <si>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</si>
  <si>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</si>
  <si>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</si>
  <si>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</si>
  <si>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</si>
  <si>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</si>
  <si>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</si>
  <si>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</si>
  <si>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</si>
  <si>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</si>
  <si>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</si>
  <si>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</si>
  <si>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</si>
  <si>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</si>
  <si>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</si>
  <si>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</si>
  <si>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</si>
  <si>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</si>
  <si>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</si>
  <si>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</si>
  <si>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</si>
  <si>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</si>
  <si>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</si>
  <si>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</si>
  <si>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</si>
  <si>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</si>
  <si>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</si>
  <si>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</si>
  <si>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</si>
  <si>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</si>
  <si>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</si>
  <si>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</si>
  <si>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</si>
  <si>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</si>
  <si>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</si>
  <si>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</si>
  <si>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</si>
  <si>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</si>
  <si>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</si>
  <si>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</si>
  <si>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</si>
  <si>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</si>
  <si>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</si>
  <si>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</si>
  <si>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</si>
  <si>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</si>
  <si>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</si>
  <si>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</si>
  <si>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</si>
  <si>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</si>
  <si>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</si>
  <si>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</si>
  <si>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</si>
  <si>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</si>
  <si>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</si>
  <si>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</si>
  <si>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</si>
  <si>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</si>
  <si>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</si>
  <si>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</si>
  <si>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</si>
  <si>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</si>
  <si>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</si>
  <si>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</si>
  <si>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</si>
  <si>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</si>
  <si>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</si>
  <si>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</si>
  <si>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</si>
  <si>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</si>
  <si>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</si>
  <si>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</si>
  <si>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</si>
  <si>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</si>
  <si>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</si>
  <si>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</si>
  <si>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</si>
  <si>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</si>
  <si>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</si>
  <si>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</si>
  <si>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</si>
  <si>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</si>
  <si>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</si>
  <si>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</si>
  <si>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</si>
  <si>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</si>
  <si>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</si>
  <si>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</si>
  <si>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</si>
  <si>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</si>
  <si>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</si>
  <si>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</si>
  <si>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</si>
  <si>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</si>
  <si>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</si>
  <si>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</si>
  <si>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</si>
  <si>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</si>
  <si>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</si>
  <si>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</si>
  <si>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</si>
  <si>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</si>
  <si>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</si>
  <si>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</si>
  <si>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</si>
  <si>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</si>
  <si>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</si>
  <si>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</si>
  <si>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</si>
  <si>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</si>
  <si>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</si>
  <si>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</si>
  <si>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</si>
  <si>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</si>
  <si>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</si>
  <si>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</si>
  <si>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</si>
  <si>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</si>
  <si>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</si>
  <si>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</si>
  <si>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</si>
  <si>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</si>
  <si>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</si>
  <si>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</si>
  <si>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</si>
  <si>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</si>
  <si>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</si>
  <si>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</si>
  <si>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</si>
  <si>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</si>
  <si>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</si>
  <si>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</si>
  <si>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</si>
  <si>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</si>
  <si>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</si>
  <si>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</si>
  <si>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</si>
  <si>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</si>
  <si>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</si>
  <si>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</si>
  <si>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</si>
  <si>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</si>
  <si>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</si>
  <si>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</si>
  <si>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</si>
  <si>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</si>
  <si>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</si>
  <si>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</si>
  <si>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</si>
  <si>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</si>
  <si>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</si>
  <si>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</si>
  <si>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</si>
  <si>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</si>
  <si>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</si>
  <si>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</si>
  <si>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</si>
  <si>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</si>
  <si>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</si>
  <si>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</si>
  <si>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</si>
  <si>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</si>
  <si>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</si>
  <si>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</si>
  <si>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</si>
  <si>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</si>
  <si>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</si>
  <si>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</si>
  <si>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</si>
  <si>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</si>
  <si>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</si>
  <si>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</si>
  <si>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</si>
  <si>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</si>
  <si>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</si>
  <si>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</si>
  <si>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</si>
  <si>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</si>
  <si>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</si>
  <si>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</si>
  <si>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</si>
  <si>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</si>
  <si>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</si>
  <si>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</si>
  <si>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</si>
  <si>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</si>
  <si>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</si>
  <si>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</si>
  <si>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</si>
  <si>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</si>
  <si>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</si>
  <si>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</si>
  <si>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</si>
  <si>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</si>
  <si>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</si>
  <si>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</si>
  <si>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</si>
  <si>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</si>
  <si>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</si>
  <si>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</si>
  <si>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</si>
  <si>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</si>
  <si>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</si>
  <si>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</si>
  <si>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</si>
  <si>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</si>
  <si>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</si>
  <si>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</si>
  <si>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</si>
  <si>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</si>
  <si>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</si>
  <si>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</si>
  <si>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</si>
  <si>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</si>
  <si>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</si>
  <si>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</si>
  <si>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</si>
  <si>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</si>
  <si>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</si>
  <si>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</si>
  <si>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</si>
  <si>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</si>
  <si>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</si>
  <si>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</si>
  <si>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</si>
  <si>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</si>
  <si>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</si>
  <si>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</si>
  <si>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</si>
  <si>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</si>
  <si>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</si>
  <si>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</si>
  <si>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</si>
  <si>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</si>
  <si>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</si>
  <si>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</si>
  <si>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</si>
  <si>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</si>
  <si>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</si>
  <si>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</si>
  <si>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</si>
  <si>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</si>
  <si>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</si>
  <si>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</si>
  <si>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</si>
  <si>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</si>
  <si>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</si>
  <si>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</si>
  <si>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</si>
  <si>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</si>
  <si>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</si>
  <si>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</si>
  <si>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</si>
  <si>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</si>
  <si>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</si>
  <si>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</si>
  <si>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</si>
  <si>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</si>
  <si>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</si>
  <si>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</si>
  <si>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</si>
  <si>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</si>
  <si>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</si>
  <si>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</si>
  <si>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</si>
  <si>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</si>
  <si>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</si>
  <si>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</si>
  <si>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</si>
  <si>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</si>
  <si>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</si>
  <si>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</si>
  <si>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</si>
  <si>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</si>
  <si>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</si>
  <si>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</si>
  <si>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</si>
  <si>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</si>
  <si>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</si>
  <si>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</si>
  <si>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</si>
  <si>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</si>
  <si>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</si>
  <si>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</si>
  <si>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</si>
  <si>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</si>
  <si>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</si>
  <si>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</si>
  <si>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</si>
  <si>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</si>
  <si>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</si>
  <si>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</si>
  <si>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</si>
  <si>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</si>
  <si>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</si>
  <si>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</si>
  <si>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</si>
  <si>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</si>
  <si>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</si>
  <si>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</si>
  <si>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</si>
  <si>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</si>
  <si>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</si>
  <si>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</si>
  <si>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</si>
  <si>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</si>
  <si>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</si>
  <si>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</si>
  <si>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</si>
  <si>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</si>
  <si>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</si>
  <si>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</si>
  <si>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</si>
  <si>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</si>
  <si>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</si>
  <si>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</si>
  <si>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</si>
  <si>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</si>
  <si>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</si>
  <si>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</si>
  <si>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</si>
  <si>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</si>
  <si>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</si>
  <si>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</si>
  <si>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</si>
  <si>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</si>
  <si>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</si>
  <si>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</si>
  <si>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</si>
  <si>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</si>
  <si>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</si>
  <si>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</si>
  <si>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</si>
  <si>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</si>
  <si>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</si>
  <si>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</si>
  <si>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</si>
  <si>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</si>
  <si>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</si>
  <si>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</si>
  <si>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</si>
  <si>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</si>
  <si>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</si>
  <si>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</si>
  <si>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</si>
  <si>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</si>
  <si>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</si>
  <si>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</si>
  <si>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</si>
  <si>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</si>
  <si>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</si>
  <si>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</si>
  <si>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</si>
  <si>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</si>
  <si>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</si>
  <si>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</si>
  <si>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</si>
  <si>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</si>
  <si>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</si>
  <si>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</si>
  <si>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</si>
  <si>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</si>
  <si>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</si>
  <si>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</si>
  <si>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</si>
  <si>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</si>
  <si>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</si>
  <si>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</si>
  <si>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</si>
  <si>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</si>
  <si>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</si>
  <si>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</si>
  <si>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</si>
  <si>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</si>
  <si>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</si>
  <si>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</si>
  <si>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</si>
  <si>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</si>
  <si>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</si>
  <si>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</si>
  <si>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</si>
  <si>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</si>
  <si>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</si>
  <si>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</si>
  <si>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</si>
  <si>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</si>
  <si>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</si>
  <si>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</si>
  <si>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</si>
  <si>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</si>
  <si>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</si>
  <si>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</si>
  <si>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</si>
  <si>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</si>
  <si>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</si>
  <si>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</si>
  <si>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</si>
  <si>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</si>
  <si>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</si>
  <si>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</si>
  <si>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</si>
  <si>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</si>
  <si>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</si>
  <si>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</si>
  <si>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</si>
  <si>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</si>
  <si>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</si>
  <si>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</si>
  <si>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</si>
  <si>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</si>
  <si>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</si>
  <si>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</si>
  <si>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</si>
  <si>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</si>
  <si>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</si>
  <si>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</si>
  <si>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</si>
  <si>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</si>
  <si>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</si>
  <si>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</si>
  <si>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</si>
  <si>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</si>
  <si>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</si>
  <si>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</si>
  <si>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</si>
  <si>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</si>
  <si>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</si>
  <si>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</si>
  <si>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</si>
  <si>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</si>
  <si>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</si>
  <si>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</si>
  <si>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</si>
  <si>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</si>
  <si>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</si>
  <si>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</si>
  <si>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</si>
  <si>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</si>
  <si>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</si>
  <si>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</si>
  <si>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</si>
  <si>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</si>
  <si>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</si>
  <si>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</si>
  <si>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</si>
  <si>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</si>
  <si>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</si>
  <si>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</si>
  <si>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</si>
  <si>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</si>
  <si>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</si>
  <si>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</si>
  <si>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</si>
  <si>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</si>
  <si>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</si>
  <si>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</si>
  <si>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</si>
  <si>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</si>
  <si>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</si>
  <si>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</si>
  <si>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</si>
  <si>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</si>
  <si>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</si>
  <si>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</si>
  <si>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</si>
  <si>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</si>
  <si>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</si>
  <si>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</si>
  <si>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</si>
  <si>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</si>
  <si>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</si>
  <si>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</si>
  <si>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</si>
  <si>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</si>
  <si>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</si>
  <si>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</si>
  <si>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</si>
  <si>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</si>
  <si>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</si>
  <si>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</si>
  <si>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</si>
  <si>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</si>
  <si>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</si>
  <si>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</si>
  <si>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</si>
  <si>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</si>
  <si>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</si>
  <si>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</si>
  <si>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</si>
  <si>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</si>
  <si>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</si>
  <si>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</si>
  <si>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</si>
  <si>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</si>
  <si>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</si>
  <si>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</si>
  <si>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</si>
  <si>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</si>
  <si>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</si>
  <si>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</si>
  <si>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</si>
  <si>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</si>
  <si>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</si>
  <si>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</si>
  <si>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</si>
  <si>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</si>
  <si>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</si>
  <si>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</si>
  <si>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</si>
  <si>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</si>
  <si>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</si>
  <si>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</si>
  <si>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</si>
  <si>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</si>
  <si>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</si>
  <si>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</si>
  <si>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</si>
  <si>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</si>
  <si>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</si>
  <si>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</si>
  <si>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</si>
  <si>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</si>
  <si>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</si>
  <si>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</si>
  <si>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</si>
  <si>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</si>
  <si>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</si>
  <si>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</si>
  <si>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</si>
  <si>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</si>
  <si>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</si>
  <si>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</si>
  <si>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</si>
  <si>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</si>
  <si>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</si>
  <si>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</si>
  <si>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</si>
  <si>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</si>
  <si>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</si>
  <si>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</si>
  <si>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</si>
  <si>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</si>
  <si>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</si>
  <si>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</si>
  <si>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</si>
  <si>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</si>
  <si>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</si>
  <si>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</si>
  <si>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</si>
  <si>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</si>
  <si>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</si>
  <si>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</si>
  <si>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</si>
  <si>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</si>
  <si>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</si>
  <si>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</si>
  <si>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</si>
  <si>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</si>
  <si>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</si>
  <si>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</si>
  <si>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</si>
  <si>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</si>
  <si>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</si>
  <si>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</si>
  <si>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</si>
  <si>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</si>
  <si>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</si>
  <si>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</si>
  <si>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</si>
  <si>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</si>
  <si>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</si>
  <si>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</si>
  <si>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</si>
  <si>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</si>
  <si>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</si>
  <si>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</si>
  <si>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</si>
  <si>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</si>
  <si>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</si>
  <si>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</si>
  <si>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</si>
  <si>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</si>
  <si>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</si>
  <si>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</si>
  <si>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</si>
  <si>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</si>
  <si>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</si>
  <si>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</si>
  <si>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</si>
  <si>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</si>
  <si>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</si>
  <si>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</si>
  <si>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</si>
  <si>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</si>
  <si>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</si>
  <si>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</si>
  <si>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</si>
  <si>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</si>
  <si>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</si>
  <si>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</si>
  <si>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</si>
  <si>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</si>
  <si>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</si>
  <si>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</si>
  <si>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</si>
  <si>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</si>
  <si>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</si>
  <si>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</si>
  <si>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</si>
  <si>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</si>
  <si>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</si>
  <si>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</si>
  <si>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</si>
  <si>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</si>
  <si>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</si>
  <si>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</si>
  <si>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</si>
  <si>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</si>
  <si>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</si>
  <si>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</si>
  <si>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</si>
  <si>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</si>
  <si>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</si>
  <si>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</si>
  <si>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</si>
  <si>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</si>
  <si>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</si>
  <si>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</si>
  <si>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</si>
  <si>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</si>
  <si>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</si>
  <si>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</si>
  <si>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</si>
  <si>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</si>
  <si>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</si>
  <si>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</si>
  <si>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</si>
  <si>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</si>
  <si>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</si>
  <si>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</si>
  <si>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</si>
  <si>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</si>
  <si>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</si>
  <si>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</si>
  <si>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</si>
  <si>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</si>
  <si>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</si>
  <si>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</si>
  <si>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</si>
  <si>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</si>
  <si>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</si>
  <si>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</si>
  <si>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</si>
  <si>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</si>
  <si>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</si>
  <si>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</si>
  <si>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</si>
  <si>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</si>
  <si>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</si>
  <si>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</si>
  <si>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</si>
  <si>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</si>
  <si>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</si>
  <si>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</si>
  <si>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</si>
  <si>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</si>
  <si>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</si>
  <si>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</si>
  <si>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</si>
  <si>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</si>
  <si>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</si>
  <si>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</si>
  <si>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</si>
  <si>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</si>
  <si>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</si>
  <si>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</si>
  <si>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</si>
  <si>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</si>
  <si>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</si>
  <si>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</si>
  <si>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</si>
  <si>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</si>
  <si>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</si>
  <si>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</si>
  <si>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</si>
  <si>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</si>
  <si>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</si>
  <si>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</si>
  <si>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</si>
  <si>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</si>
  <si>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</si>
  <si>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</si>
  <si>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</si>
  <si>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</si>
  <si>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</si>
  <si>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</si>
  <si>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</si>
  <si>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</si>
  <si>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</si>
  <si>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</si>
  <si>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</si>
  <si>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</si>
  <si>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</si>
  <si>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</si>
  <si>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</si>
  <si>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</si>
  <si>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</si>
  <si>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</si>
  <si>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</si>
  <si>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</si>
  <si>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</si>
  <si>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</si>
  <si>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</si>
  <si>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</si>
  <si>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</si>
  <si>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</si>
  <si>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</si>
  <si>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</si>
  <si>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</si>
  <si>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</si>
  <si>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</si>
  <si>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</si>
  <si>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</si>
  <si>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</si>
  <si>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</si>
  <si>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</si>
  <si>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</si>
  <si>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</si>
  <si>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</si>
  <si>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</si>
  <si>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</si>
  <si>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</si>
  <si>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</si>
  <si>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</si>
  <si>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</si>
  <si>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</si>
  <si>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</si>
  <si>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</si>
  <si>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</si>
  <si>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</si>
  <si>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</si>
  <si>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</si>
  <si>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</si>
  <si>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</si>
  <si>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</si>
  <si>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</si>
  <si>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</si>
  <si>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</si>
  <si>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</si>
  <si>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</si>
  <si>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</si>
  <si>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</si>
  <si>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</si>
  <si>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</si>
  <si>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</si>
  <si>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</si>
  <si>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</si>
  <si>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</si>
  <si>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</si>
  <si>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</si>
  <si>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</si>
  <si>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</si>
  <si>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</si>
  <si>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</si>
  <si>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</si>
  <si>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</si>
  <si>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</si>
  <si>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</si>
  <si>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</si>
  <si>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</si>
  <si>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</si>
  <si>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</si>
  <si>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</si>
  <si>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</si>
  <si>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</si>
  <si>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</si>
  <si>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</si>
  <si>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</si>
  <si>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</si>
  <si>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</si>
  <si>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</si>
  <si>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</si>
  <si>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</si>
  <si>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</si>
  <si>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</si>
  <si>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</si>
  <si>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</si>
  <si>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</si>
  <si>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</si>
  <si>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</si>
  <si>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</si>
  <si>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</si>
  <si>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</si>
  <si>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</si>
  <si>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</si>
  <si>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</si>
  <si>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</si>
  <si>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</si>
  <si>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</si>
  <si>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</si>
  <si>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</si>
  <si>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</si>
  <si>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</si>
  <si>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</si>
  <si>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</si>
  <si>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</si>
  <si>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</si>
  <si>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</si>
  <si>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</si>
  <si>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</si>
  <si>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</si>
  <si>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</si>
  <si>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</si>
  <si>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</si>
  <si>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</si>
  <si>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</si>
  <si>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</si>
  <si>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</si>
  <si>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</si>
  <si>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</si>
  <si>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</si>
  <si>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</si>
  <si>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</si>
  <si>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</si>
  <si>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</si>
  <si>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</si>
  <si>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</si>
  <si>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</si>
  <si>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</si>
  <si>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</si>
  <si>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</si>
  <si>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</si>
  <si>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</si>
  <si>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</si>
  <si>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</si>
  <si>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</si>
  <si>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</si>
  <si>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</si>
  <si>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</si>
  <si>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</si>
  <si>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</si>
  <si>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</si>
  <si>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</si>
  <si>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</si>
  <si>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</si>
  <si>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</si>
  <si>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</si>
  <si>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</si>
  <si>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</si>
  <si>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</si>
  <si>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</si>
  <si>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</si>
  <si>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</si>
  <si>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</si>
  <si>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</si>
  <si>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</si>
  <si>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</si>
  <si>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</si>
  <si>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</si>
  <si>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</si>
  <si>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</si>
  <si>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</si>
  <si>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</si>
  <si>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</si>
  <si>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</si>
  <si>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</si>
  <si>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</si>
  <si>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</si>
  <si>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</si>
  <si>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</si>
  <si>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</si>
  <si>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</si>
  <si>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</si>
  <si>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</si>
  <si>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</si>
  <si>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</si>
  <si>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</si>
  <si>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</si>
  <si>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</si>
  <si>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</si>
  <si>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</si>
  <si>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</si>
  <si>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</si>
  <si>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</si>
  <si>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</si>
  <si>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</si>
  <si>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</si>
  <si>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</si>
  <si>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</si>
  <si>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</si>
  <si>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</si>
  <si>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</si>
  <si>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</si>
  <si>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</si>
  <si>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</si>
  <si>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</si>
  <si>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</si>
  <si>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</si>
  <si>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</si>
  <si>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</si>
  <si>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</si>
  <si>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</si>
  <si>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</si>
  <si>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</si>
  <si>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</si>
  <si>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</si>
  <si>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</si>
  <si>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</si>
  <si>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</si>
  <si>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</si>
  <si>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</si>
  <si>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</si>
  <si>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</si>
  <si>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</si>
  <si>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</si>
  <si>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</si>
  <si>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</si>
  <si>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</si>
  <si>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</si>
  <si>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</si>
  <si>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</si>
  <si>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</si>
  <si>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</si>
  <si>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</si>
  <si>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</si>
  <si>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</si>
  <si>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</si>
  <si>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</si>
  <si>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</si>
  <si>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</si>
  <si>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</si>
  <si>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</si>
  <si>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</si>
  <si>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</si>
  <si>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</si>
  <si>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</si>
  <si>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</si>
  <si>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</si>
  <si>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</si>
  <si>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</si>
  <si>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</si>
  <si>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</si>
  <si>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</si>
  <si>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</si>
  <si>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</si>
  <si>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</si>
  <si>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</si>
  <si>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</si>
  <si>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</si>
  <si>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</si>
  <si>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</si>
  <si>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</si>
  <si>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</si>
  <si>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</si>
  <si>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</si>
  <si>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</si>
  <si>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</si>
  <si>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</si>
  <si>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</si>
  <si>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</si>
  <si>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</si>
  <si>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</si>
  <si>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</si>
  <si>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</si>
  <si>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</si>
  <si>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</si>
  <si>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</si>
  <si>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</si>
  <si>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</si>
  <si>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</si>
  <si>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</si>
  <si>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</si>
  <si>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</si>
  <si>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</si>
  <si>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</si>
  <si>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</si>
  <si>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</si>
  <si>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</si>
  <si>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</si>
  <si>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</si>
  <si>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</si>
  <si>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</si>
  <si>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</si>
  <si>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</si>
  <si>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</si>
  <si>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</si>
  <si>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</si>
  <si>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</si>
  <si>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</si>
  <si>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</si>
  <si>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</si>
  <si>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</si>
  <si>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</si>
  <si>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</si>
  <si>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</si>
  <si>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</si>
  <si>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</si>
  <si>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</si>
  <si>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</si>
  <si>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</si>
  <si>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</si>
  <si>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</si>
  <si>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</si>
  <si>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</si>
  <si>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</si>
  <si>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</si>
  <si>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</si>
  <si>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</si>
  <si>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</si>
  <si>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</si>
  <si>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</si>
  <si>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</si>
  <si>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</si>
  <si>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</si>
  <si>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</si>
  <si>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</si>
  <si>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</si>
  <si>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</si>
  <si>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</si>
  <si>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</si>
  <si>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</si>
  <si>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</si>
  <si>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</si>
  <si>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</si>
  <si>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</si>
  <si>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</si>
  <si>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</si>
  <si>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</si>
  <si>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</si>
  <si>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</si>
  <si>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</si>
  <si>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</si>
  <si>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</si>
  <si>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</si>
  <si>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</si>
  <si>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</si>
  <si>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</si>
  <si>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</si>
  <si>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</si>
  <si>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</si>
  <si>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</si>
  <si>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</si>
  <si>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</si>
  <si>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</si>
  <si>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</si>
  <si>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</si>
  <si>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</si>
  <si>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</si>
  <si>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</si>
  <si>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</si>
  <si>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</si>
  <si>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</si>
  <si>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</si>
  <si>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</si>
  <si>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</si>
  <si>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</si>
  <si>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</si>
  <si>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</si>
  <si>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</si>
  <si>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</si>
  <si>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</si>
  <si>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</si>
  <si>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</si>
  <si>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</si>
  <si>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</si>
  <si>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</si>
  <si>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</si>
  <si>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</si>
  <si>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</si>
  <si>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</si>
  <si>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</si>
  <si>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</si>
  <si>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</si>
  <si>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</si>
  <si>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</si>
  <si>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</si>
  <si>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</si>
  <si>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</si>
  <si>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</si>
  <si>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</si>
  <si>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</si>
  <si>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</si>
  <si>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</si>
  <si>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</si>
  <si>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</si>
  <si>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</si>
  <si>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</si>
  <si>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</si>
  <si>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</si>
  <si>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</si>
  <si>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</si>
  <si>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</si>
  <si>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</si>
  <si>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</si>
  <si>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</si>
  <si>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</si>
  <si>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</si>
  <si>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</si>
  <si>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</si>
  <si>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</si>
  <si>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</si>
  <si>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</si>
  <si>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</si>
  <si>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</si>
  <si>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</si>
  <si>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</si>
  <si>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</si>
  <si>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</si>
  <si>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</si>
  <si>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</si>
  <si>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</si>
  <si>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</si>
  <si>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</si>
  <si>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</si>
  <si>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</si>
  <si>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</si>
  <si>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</si>
  <si>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</si>
  <si>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</si>
  <si>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</si>
  <si>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</si>
  <si>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</si>
  <si>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</si>
  <si>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</si>
  <si>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</si>
  <si>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</si>
  <si>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</si>
  <si>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</si>
  <si>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</si>
  <si>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</si>
  <si>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</si>
  <si>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</si>
  <si>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</si>
  <si>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</si>
  <si>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</si>
  <si>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</si>
  <si>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</si>
  <si>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</si>
  <si>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</si>
  <si>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</si>
  <si>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</si>
  <si>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</si>
  <si>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</si>
  <si>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</si>
  <si>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</si>
  <si>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</si>
  <si>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</si>
  <si>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</si>
  <si>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</si>
  <si>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</si>
  <si>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</si>
  <si>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</si>
  <si>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</si>
  <si>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</si>
  <si>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</si>
  <si>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</si>
  <si>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</si>
  <si>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</si>
  <si>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</si>
  <si>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</si>
  <si>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</si>
  <si>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</si>
  <si>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</si>
  <si>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</si>
  <si>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</si>
  <si>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</si>
  <si>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</si>
  <si>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</si>
  <si>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</si>
  <si>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</si>
  <si>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</si>
  <si>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</si>
  <si>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</si>
  <si>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</si>
  <si>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</si>
  <si>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</si>
  <si>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</si>
  <si>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</si>
  <si>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</si>
  <si>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</si>
  <si>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</si>
  <si>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</si>
  <si>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</si>
  <si>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</si>
  <si>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</si>
  <si>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</si>
  <si>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</si>
  <si>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</si>
  <si>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</si>
  <si>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</si>
  <si>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</si>
  <si>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</si>
  <si>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</si>
  <si>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</si>
  <si>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</si>
  <si>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</si>
  <si>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</si>
  <si>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</si>
  <si>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</si>
  <si>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</si>
  <si>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</si>
  <si>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</si>
  <si>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</si>
  <si>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</si>
  <si>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</si>
  <si>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</si>
  <si>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</si>
  <si>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</si>
  <si>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</si>
  <si>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</si>
  <si>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</si>
  <si>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</si>
  <si>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</si>
  <si>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</si>
  <si>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</si>
  <si>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</si>
  <si>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</si>
  <si>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</si>
  <si>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</si>
  <si>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</si>
  <si>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</si>
  <si>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</si>
  <si>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</si>
  <si>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</si>
  <si>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</si>
  <si>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</si>
  <si>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</si>
  <si>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</si>
  <si>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</si>
  <si>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</si>
  <si>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</si>
  <si>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</si>
  <si>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</si>
  <si>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</si>
  <si>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</si>
  <si>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</si>
  <si>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</si>
  <si>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</si>
  <si>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</si>
  <si>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</si>
  <si>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</si>
  <si>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</si>
  <si>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</si>
  <si>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</si>
  <si>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</si>
  <si>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</si>
  <si>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</si>
  <si>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</si>
  <si>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</si>
  <si>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</si>
  <si>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</si>
  <si>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</si>
  <si>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</si>
  <si>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</si>
  <si>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</si>
  <si>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</si>
  <si>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</si>
  <si>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</si>
  <si>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</si>
  <si>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</si>
  <si>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</si>
  <si>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</si>
  <si>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</si>
  <si>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</si>
  <si>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</si>
  <si>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</si>
  <si>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</si>
  <si>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</si>
  <si>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</si>
  <si>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</si>
  <si>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</si>
  <si>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</si>
  <si>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</si>
  <si>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</si>
  <si>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</si>
  <si>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</si>
  <si>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</si>
  <si>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</si>
  <si>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</si>
  <si>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</si>
  <si>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</si>
  <si>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</si>
  <si>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</si>
  <si>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</si>
  <si>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</si>
  <si>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</si>
  <si>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</si>
  <si>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</si>
  <si>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</si>
  <si>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</si>
  <si>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</si>
  <si>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</si>
  <si>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</si>
  <si>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</si>
  <si>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</si>
  <si>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</si>
  <si>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</si>
  <si>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</si>
  <si>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</si>
  <si>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</si>
  <si>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</si>
  <si>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</si>
  <si>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</si>
  <si>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</si>
  <si>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</si>
  <si>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</si>
  <si>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</si>
  <si>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</si>
  <si>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</si>
  <si>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</si>
  <si>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</si>
  <si>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</si>
  <si>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</si>
  <si>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</si>
  <si>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</si>
  <si>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</si>
  <si>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</si>
  <si>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</si>
  <si>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</si>
  <si>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</si>
  <si>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</si>
  <si>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</si>
  <si>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</si>
  <si>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</si>
  <si>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</si>
  <si>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</si>
  <si>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</si>
  <si>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</si>
  <si>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</si>
  <si>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</si>
  <si>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</si>
  <si>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</si>
  <si>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</si>
  <si>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</si>
  <si>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</si>
  <si>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</si>
  <si>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</si>
  <si>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</si>
  <si>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</si>
  <si>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</si>
  <si>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</si>
  <si>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</si>
  <si>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</si>
  <si>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</si>
  <si>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</si>
  <si>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</si>
  <si>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</si>
  <si>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</si>
  <si>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</si>
  <si>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</si>
  <si>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</si>
  <si>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</si>
  <si>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</si>
  <si>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</si>
  <si>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</si>
  <si>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</si>
  <si>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</si>
  <si>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</si>
  <si>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</si>
  <si>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</si>
  <si>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</si>
  <si>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</si>
  <si>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</si>
  <si>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</si>
  <si>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</si>
  <si>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</si>
  <si>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</si>
  <si>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</si>
  <si>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</si>
  <si>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</si>
  <si>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</si>
  <si>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</si>
  <si>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</si>
  <si>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</si>
  <si>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</si>
  <si>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</si>
  <si>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</si>
  <si>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</si>
  <si>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</si>
  <si>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</si>
  <si>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</si>
  <si>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</si>
  <si>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</si>
  <si>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</si>
  <si>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</si>
  <si>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</si>
  <si>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</si>
  <si>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</si>
  <si>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</si>
  <si>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</si>
  <si>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</si>
  <si>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</si>
  <si>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</si>
  <si>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</si>
  <si>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</si>
  <si>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</si>
  <si>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</si>
  <si>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</si>
  <si>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</si>
  <si>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</si>
  <si>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</si>
  <si>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</si>
  <si>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</si>
  <si>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</si>
  <si>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</si>
  <si>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</si>
  <si>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</si>
  <si>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</si>
  <si>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</si>
  <si>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</si>
  <si>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</si>
  <si>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</si>
  <si>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</si>
  <si>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</si>
  <si>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</si>
  <si>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</si>
  <si>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</si>
  <si>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</si>
  <si>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</si>
  <si>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</si>
  <si>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</si>
  <si>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</si>
  <si>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</si>
  <si>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</si>
  <si>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</si>
  <si>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</si>
  <si>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</si>
  <si>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</si>
  <si>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</si>
  <si>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</si>
  <si>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</si>
  <si>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</si>
  <si>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</si>
  <si>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</si>
  <si>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</si>
  <si>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</si>
  <si>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</si>
  <si>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</si>
  <si>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</si>
  <si>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</si>
  <si>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</si>
  <si>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</si>
  <si>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</si>
  <si>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</si>
  <si>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</si>
  <si>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</si>
  <si>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</si>
  <si>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</si>
  <si>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</si>
  <si>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</si>
  <si>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</si>
  <si>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</si>
  <si>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</si>
  <si>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</si>
  <si>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</si>
  <si>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</si>
  <si>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</si>
  <si>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</si>
  <si>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</si>
  <si>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</si>
  <si>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</si>
  <si>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</si>
  <si>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</si>
  <si>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</si>
  <si>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</si>
  <si>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</si>
  <si>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</si>
  <si>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</si>
  <si>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</si>
  <si>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</si>
  <si>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</si>
  <si>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</si>
  <si>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</si>
  <si>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</si>
  <si>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</si>
  <si>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</si>
  <si>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</si>
  <si>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</si>
  <si>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</si>
  <si>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</si>
  <si>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</si>
  <si>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</si>
  <si>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</si>
  <si>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</si>
  <si>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</si>
  <si>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</si>
  <si>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</si>
  <si>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</si>
  <si>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</si>
  <si>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</si>
  <si>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</si>
  <si>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</si>
  <si>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</si>
  <si>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</si>
  <si>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</si>
  <si>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</si>
  <si>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</si>
  <si>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</si>
  <si>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</si>
  <si>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</si>
  <si>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</si>
  <si>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</si>
  <si>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</si>
  <si>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</si>
  <si>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</si>
  <si>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</si>
  <si>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</si>
  <si>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</si>
  <si>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</si>
  <si>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</si>
  <si>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</si>
  <si>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</si>
  <si>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</si>
  <si>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</si>
  <si>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</si>
  <si>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</si>
  <si>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</si>
  <si>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</si>
  <si>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</si>
  <si>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</si>
  <si>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</si>
  <si>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</si>
  <si>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</si>
  <si>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</si>
  <si>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</si>
  <si>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</si>
  <si>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</si>
  <si>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</si>
  <si>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</si>
  <si>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</si>
  <si>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</si>
  <si>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</si>
  <si>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</si>
  <si>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</si>
  <si>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</si>
  <si>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</si>
  <si>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</si>
  <si>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</si>
  <si>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</si>
  <si>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</si>
  <si>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</si>
  <si>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</si>
  <si>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</si>
  <si>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</si>
  <si>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</si>
  <si>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</si>
  <si>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</si>
  <si>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</si>
  <si>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</si>
  <si>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</si>
  <si>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</si>
  <si>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</si>
  <si>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</si>
  <si>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</si>
  <si>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</si>
  <si>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</si>
  <si>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</si>
  <si>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</si>
  <si>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</si>
  <si>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</si>
  <si>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</si>
  <si>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</si>
  <si>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</si>
  <si>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</si>
  <si>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</si>
  <si>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</si>
  <si>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</si>
  <si>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</si>
  <si>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</si>
  <si>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</si>
  <si>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</si>
  <si>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</si>
  <si>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</si>
  <si>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</si>
  <si>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</si>
  <si>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PCM-20251022-00000290</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</si>
  <si>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</si>
  <si>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</si>
  <si>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</si>
  <si>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</si>
  <si>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</si>
  <si>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</si>
  <si>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</si>
  <si>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</si>
  <si>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</si>
  <si>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</si>
  <si>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80 MIN </t>
  </si>
  <si>
    <t>TT-20251022-00618</t>
  </si>
  <si>
    <t>team will check after  DRB0951</t>
  </si>
  <si>
    <t>PCM-20251022-00000607</t>
  </si>
  <si>
    <t>Emergency</t>
  </si>
  <si>
    <t xml:space="preserve">ETA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</si>
</sst>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7" totalsRowShown="0" headerRowDxfId="48" dataDxfId="47" headerRowBorderDxfId="45" tableBorderDxfId="46" totalsRowBorderDxfId="44">
  <autoFilter ref="A1:L2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289.34655520833621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8.851566782410373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3.5015856483369134E-2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45952.294981134262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45952.294981134262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45952.294981134262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45952.294981134262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45952.294981134262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45952.294981134262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45952.294981134262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45952.294981134262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45952.294981134262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45952.294981134262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45952.294981134262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45952.294981134262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45952.294981134262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45952.294981134262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45952.294981134262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45952.294981134262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45952.294981134262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45952.294981134262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45952.294981134262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45952.294981134262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45952.294981134262</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45952.294981134262</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45952.294981134262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45952.294981134262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45952.294981134262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45952.294981134262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45952.294981134262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45952.294981134262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45952.294981134262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45952.294981134262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45952.294981134262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45952.294981134262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45952.294981134262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45952.294981134262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45952.294981134262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45952.294981134262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45952.294981134262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45952.294981134262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45952.294981134262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45952.294981134262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45952.294981134262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45952.294981134262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45952.294981134262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45952.294981134262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45952.294981134262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45952.294981134262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45952.294981134262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45952.294981134262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45952.294981134262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45952.294981134262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45952.294981134262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45952.294981134262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45952.294981134262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45952.294981134262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45952.294981134262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45952.294981134262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45952.294981134262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45952.294981134262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45952.294981134262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45952.294981134262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45952.294981134262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45952.294981134262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45952.294981134262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45952.294981134262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45952.294981134262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45952.294981134262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45952.294981134262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45952.294981134262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45952.294981134262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45952.294981134262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45952.294981134262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45952.294981134262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45952.294981134262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45952.294981134262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45952.294981134262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45952.294981134262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45952.294981134262</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45952.294981134262</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145.56789780093095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127.29514317130088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7.7992056712973863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45952.294981134262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45952.294981134262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45952.294981134262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45952.294981134262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45952.294981134262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45952.294981134262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45952.294981134262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45952.294981134262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45952.294981134262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45952.294981134262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45952.294981134262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45952.294981134262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45952.294981134262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45952.294981134262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45952.294981134262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45952.294981134262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45952.294981134262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45952.294981134262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45952.294981134262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45952.294981134262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45952.294981134262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45952.294981134262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45952.294981134262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45952.294981134262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45952.294981134262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45952.294981134262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45952.294981134262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45952.294981134262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45952.294981134262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45952.294981134262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45952.294981134262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45952.294981134262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45952.294981134262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45952.294981134262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45952.294981134262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45952.294981134262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45952.294981134262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45952.294981134262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45952.294981134262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45952.294981134262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45952.294981134262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45952.294981134262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45952.294981134262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45952.294981134262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45952.294981134262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45952.294981134262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45952.294981134262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45952.294981134262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45952.294981134262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45952.294981134262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45952.294981134262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45952.294981134262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45952.294981134262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45952.294981134262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45952.294981134262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45952.294981134262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45952.294981134262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45952.294981134262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45952.294981134262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45952.294981134262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45952.294981134262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45952.294981134262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45952.294981134262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45952.294981134262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45952.294981134262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0.1270991898200009</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45952.294981134262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45952.294981134262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45952.294981134262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45952.294981134262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45952.294981134262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45952.294981134262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45952.294981134262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45952.294981134262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45952.294981134262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45952.294981134262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45952.294981134262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45952.294981134262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45952.294981134262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45952.294981134262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45952.294981134262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45952.294981134262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45952.294981134262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45952.294981134262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45952.294981134262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45952.294981134262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45952.294981134262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45952.294981134262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45952.294981134262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45952.294981134262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45952.294981134262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45952.294981134262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45952.294981134262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45952.294981134262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45952.294981134262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45952.294981134262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45952.294981134262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45952.294981134262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45952.294981134262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45952.294981134262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45952.294981134262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45952.294981134262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45952.294981134262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45952.294981134262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45952.294981134262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45952.294981134262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45952.294981134262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45952.294981134262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45952.294981134262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45952.294981134262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45952.294981134262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45952.294981134262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45952.294981134262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45952.294981134262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45952.294981134262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45952.294981134262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45952.294981134262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45952.294981134262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45952.294981134262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45952.294981134262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45952.294981134262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45952.294981134262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45952.294981134262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45952.294981134262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45952.294981134262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45952.294981134262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45952.294981134262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45952.294981134262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45952.294981134262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45952.294981134262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45952.294981134262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45952.294981134262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45952.294981134262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45952.294981134262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45952.294981134262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45952.294981134262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45952.294981134262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45952.294981134262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45952.294981134262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45952.294981134262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45952.294981134262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45952.294981134262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45952.294981134262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45952.294981134262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45952.294981134262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45952.294981134262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45952.294981134262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45952.294981134262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45952.294981134262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45952.294981134262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45952.294981134262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45952.294981134262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45952.294981134262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45952.294981134262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45952.294981134262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45952.294981134262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45952.294981134262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45952.294981134262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45952.294981134262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45952.294981134262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45952.294981134262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45952.294981134262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45952.294981134262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45952.294981134262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45952.294981134262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45952.294981134262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45952.294981134262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45952.294981134262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45952.294981134262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45952.294981134262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45952.294981134262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45952.294981134262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45952.294981134262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45952.294981134262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45952.294981134262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45952.294981134262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45952.294981134262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45952.294981134262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45952.294981134262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45952.294981134262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45952.294981134262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45952.294981134262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45952.294981134262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45952.294981134262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45952.294981134262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45952.294981134262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45952.294981134262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45952.294981134262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45952.294981134262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45952.294981134262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45952.294981134262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45952.294981134262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45952.294981134262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45952.294981134262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45952.294981134262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45952.294981134262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45952.294981134262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45952.294981134262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45952.294981134262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45952.294981134262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45952.294981134262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45952.294981134262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45952.294981134262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45952.294981134262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45952.294981134262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45952.294981134262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45952.294981134262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45952.294981134262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45952.294981134262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45952.294981134262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45952.294981134262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45952.294981134262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45952.294981134262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45952.294981134262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45952.294981134262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45952.294981134262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45952.294981134262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45952.294981134262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45952.294981134262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45952.294981134262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45952.294981134262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45952.294981134262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45952.294981134262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45952.294981134262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45952.294981134262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45952.294981134262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45952.294981134262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45952.294981134262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45952.294981134262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45952.294981134262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45952.294981134262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45952.294981134262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45952.294981134262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45952.294981134262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45952.294981134262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45952.294981134262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45952.294981134262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45952.294981134262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45952.294981134262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45952.294981134262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45952.294981134262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45952.294981134262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45952.294981134262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45952.294981134262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45952.294981134262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45952.294981134262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45952.294981134262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45952.294981134262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45952.294981134262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45952.294981134262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45952.294981134262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45952.294981134262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45952.294981134262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45952.294981134262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45952.294981134262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45952.294981134262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45952.294981134262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45952.294981134262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45952.294981134262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45952.294981134262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45952.294981134262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45952.294981134262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45952.294981134262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45952.294981134262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45952.294981134262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45952.294981134262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45952.294981134262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45952.294981134262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45952.294981134262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45952.294981134262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45952.294981134262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45952.294981134262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45952.294981134262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45952.294981134262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45952.294981134262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45952.294981134262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45952.294981134262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45952.294981134262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45952.294981134262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45952.294981134262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45952.294981134262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45952.294981134262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45952.294981134262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45952.294981134262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45952.294981134262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45952.294981134262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45952.294981134262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45952.294981134262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45952.294981134262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45952.294981134262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45952.294981134262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45952.294981134262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45952.294981134262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45952.294981134262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45952.294981134262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45952.294981134262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45952.294981134262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45952.294981134262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45952.294981134262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45952.294981134262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45952.294981134262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45952.294981134262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45952.294981134262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45952.294981134262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45952.294981134262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45952.294981134262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45952.294981134262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45952.294981134262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45952.294981134262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45952.294981134262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45952.294981134262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45952.294981134262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45952.294981134262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45952.294981134262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45952.294981134262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45952.294981134262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45952.294981134262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45952.294981134262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45952.294981134262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45952.294981134262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45952.294981134262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45952.294981134262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45952.294981134262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45952.294981134262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45952.294981134262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45952.294981134262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45952.294981134262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45952.294981134262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45952.294981134262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45952.294981134262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45952.294981134262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45952.294981134262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45952.294981134262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45952.294981134262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45952.294981134262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45952.294981134262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45952.294981134262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45952.294981134262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45952.294981134262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45952.294981134262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45952.294981134262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45952.294981134262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45952.294981134262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45952.294981134262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45952.294981134262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45952.294981134262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45952.294981134262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45952.294981134262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45952.294981134262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45952.294981134262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45952.294981134262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45952.294981134262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45952.294981134262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45952.294981134262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45952.294981134262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45952.294981134262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45952.294981134262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45952.294981134262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45952.294981134262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45952.294981134262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45952.294981134262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45952.294981134262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45952.294981134262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45952.294981134262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45952.294981134262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45952.294981134262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45952.294981134262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45952.294981134262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45952.294981134262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45952.294981134262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45952.294981134262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45952.294981134262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45952.294981134262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45952.294981134262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45952.294981134262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45952.294981134262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45952.294981134262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45952.294981134262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45952.294981134262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45952.294981134262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45952.294981134262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45952.294981134262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45952.294981134262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45952.294981134262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45952.294981134262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45952.294981134262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45952.294981134262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45952.294981134262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45952.294981134262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45952.294981134262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45952.294981134262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45952.294981134262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45952.294981134262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45952.294981134262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45952.294981134262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45952.294981134262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45952.294981134262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45952.294981134262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45952.294981134262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45952.294981134262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45952.294981134262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45952.294981134262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45952.294981134262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45952.294981134262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45952.294981134262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45952.294981134262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45952.294981134262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45952.294981134262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45952.294981134262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45952.294981134262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45952.294981134262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45952.294981134262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45952.294981134262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45952.294981134262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45952.294981134262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45952.294981134262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45952.294981134262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45952.294981134262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45952.294981134262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45952.294981134262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45952.294981134262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45952.294981134262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45952.294981134262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45952.294981134262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45952.294981134262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45952.294981134262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45952.294981134262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45952.294981134262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45952.294981134262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45952.294981134262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45952.294981134262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45952.294981134262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45952.294981134262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45952.294981134262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45952.294981134262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45952.294981134262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45952.294981134262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45952.294981134262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45952.294981134262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45952.294981134262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45952.294981134262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45952.294981134262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45952.294981134262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45952.294981134262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45952.294981134262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45952.294981134262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45952.294981134262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45952.294981134262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45952.294981134262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45952.294981134262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45952.294981134262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45952.294981134262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45952.294981134262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45952.294981134262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45952.294981134262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45952.294981134262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45952.294981134262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45952.294981134262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45952.294981134262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45952.294981134262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45952.294981134262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45952.294981134262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45952.294981134262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45952.294981134262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45952.294981134262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45952.294981134262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45952.294981134262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45952.294981134262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45952.294981134262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45952.294981134262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45952.294981134262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45952.294981134262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45952.294981134262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45952.294981134262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45952.294981134262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45952.294981134262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45952.294981134262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45952.294981134262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45952.294981134262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45952.294981134262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45952.294981134262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45952.294981134262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45952.294981134262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45952.294981134262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45952.294981134262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45952.294981134262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45952.294981134262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45952.294981134262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45952.294981134262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45952.294981134262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45952.294981134262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45952.294981134262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45952.294981134262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45952.294981134262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45952.294981134262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45952.294981134262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45952.294981134262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45952.294981134262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45952.294981134262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45952.294981134262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45952.294981134262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45952.294981134262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45952.294981134262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45952.294981134262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45952.294981134262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45952.294981134262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45952.294981134262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45952.294981134262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45952.294981134262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45952.294981134262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45952.294981134262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45952.294981134262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45952.294981134262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45952.294981134262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45952.294981134262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45952.294981134262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45952.294981134262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45952.294981134262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45952.294981134262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45952.294981134262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45952.294981134262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45952.294981134262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45952.294981134262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45952.294981134262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45952.294981134262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45952.294981134262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45952.294981134262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45952.294981134262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45952.294981134262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45952.294981134262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45952.294981134262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45952.294981134262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45952.294981134262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45952.294981134262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45952.294981134262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45952.294981134262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45952.294981134262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45952.294981134262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45952.294981134262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45952.294981134262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45952.294981134262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45952.294981134262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45952.294981134262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45952.294981134262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45952.294981134262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45952.294981134262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45952.294981134262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45952.294981134262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45952.294981134262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45952.294981134262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45952.294981134262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45952.294981134262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45952.294981134262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45952.294981134262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45952.294981134262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45952.294981134262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45952.294981134262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45952.294981134262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45952.294981134262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45952.294981134262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45952.294981134262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45952.294981134262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45952.294981134262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45952.294981134262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45952.294981134262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45952.294981134262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45952.294981134262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45952.294981134262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45952.294981134262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45952.294981134262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45952.294981134262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45952.294981134262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45952.294981134262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45952.294981134262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45952.294981134262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45952.294981134262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45952.294981134262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45952.294981134262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45952.294981134262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45952.294981134262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45952.294981134262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45952.294981134262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45952.294981134262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45952.294981134262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45952.294981134262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45952.294981134262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45952.294981134262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45952.294981134262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45952.294981134262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45952.294981134262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45952.294981134262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45952.294981134262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45952.294981134262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45952.294981134262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45952.294981134262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45952.294981134262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45952.294981134262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45952.294981134262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45952.294981134262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45952.294981134262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45952.294981134262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45952.294981134262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45952.294981134262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45952.294981134262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45952.294981134262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45952.294981134262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45952.294981134262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45952.294981134262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45952.294981134262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45952.294981134262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45952.294981134262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45952.294981134262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45952.294981134262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45952.294981134262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45952.294981134262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45952.294981134262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45952.294981134262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45952.294981134262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45952.294981134262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45952.294981134262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45952.294981134262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45952.294981134262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45952.294981134262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45952.294981134262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45952.294981134262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45952.294981134262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45952.294981134262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45952.294981134262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45952.294981134262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45952.294981134262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45952.294981134262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45952.294981134262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45952.294981134262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45952.294981134262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45952.294981134262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45952.294981134262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45952.294981134262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45952.294981134262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45952.294981134262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45952.294981134262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45952.294981134262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45952.294981134262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45952.294981134262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45952.294981134262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45952.294981134262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45952.294981134262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45952.294981134262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45952.294981134262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45952.294981134262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45952.294981134262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45952.294981134262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45952.294981134262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45952.294981134262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45952.294981134262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45952.294981134262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45952.294981134262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45952.294981134262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45952.294981134262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45952.294981134262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45952.294981134262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45952.294981134262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45952.294981134262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45952.294981134262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45952.294981134262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45952.294981134262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45952.294981134262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45952.294981134262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45952.294981134262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45952.294981134262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45952.294981134262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45952.294981134262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45952.294981134262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45952.294981134262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45952.294981134262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45952.294981134262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45952.294981134262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45952.294981134262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45952.294981134262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45952.294981134262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45952.294981134262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45952.294981134262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45952.294981134262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45952.294981134262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45952.294981134262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45952.294981134262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45952.294981134262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45952.294981134262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45952.294981134262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45952.294981134262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45952.294981134262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45952.294981134262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45952.294981134262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45952.294981134262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45952.294981134262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45952.294981134262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45952.294981134262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45952.294981134262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45952.294981134262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45952.294981134262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45952.294981134262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45952.294981134262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45952.294981134262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45952.294981134262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45952.294981134262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45952.294981134262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45952.294981134262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45952.294981134262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45952.294981134262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45952.294981134262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45952.294981134262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45952.294981134262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45952.294981134262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45952.294981134262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45952.294981134262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45952.294981134262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45952.294981134262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45952.294981134262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45952.294981134262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45952.294981134262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45952.294981134262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45952.294981134262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45952.294981134262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45952.294981134262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45952.294981134262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45952.294981134262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45952.294981134262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45952.294981134262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45952.294981134262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45952.294981134262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45952.294981134262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45952.294981134262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45952.294981134262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45952.294981134262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45952.294981134262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45952.294981134262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45952.294981134262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45952.294981134262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45952.294981134262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45952.294981134262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45952.294981134262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45952.294981134262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45952.294981134262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45952.294981134262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45952.294981134262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45952.294981134262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45952.294981134262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45952.294981134262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45952.294981134262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45952.294981134262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45952.294981134262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45952.294981134262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45952.294981134262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45952.294981134262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45952.294981134262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45952.294981134262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45952.294981134262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45952.294981134262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45952.294981134262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45952.294981134262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45952.294981134262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45952.294981134262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45952.294981134262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45952.294981134262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45952.294981134262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45952.294981134262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45952.294981134262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45952.294981134262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45952.294981134262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45952.294981134262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45952.294981134262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45952.294981134262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45952.294981134262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45952.294981134262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45952.294981134262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45952.294981134262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45952.294981134262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45952.294981134262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45952.294981134262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45952.294981134262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45952.294981134262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45952.294981134262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45952.294981134262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45952.294981134262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45952.294981134262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45952.294981134262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45952.294981134262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45952.294981134262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45952.294981134262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45952.294981134262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45952.294981134262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45952.294981134262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45952.294981134262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45952.294981134262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45952.294981134262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45952.294981134262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45952.294981134262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45952.294981134262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45952.294981134262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45952.294981134262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45952.294981134262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45952.294981134262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45952.294981134262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45952.294981134262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45952.294981134262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45952.294981134262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45952.294981134262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45952.294981134262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45952.294981134262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45952.294981134262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45952.294981134262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45952.294981134262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45952.294981134262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45952.294981134262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45952.294981134262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45952.294981134262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45952.294981134262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45952.294981134262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45952.294981134262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45952.294981134262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45952.294981134262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45952.294981134262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45952.294981134262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45952.294981134262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45952.294981134262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45952.294981134262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45952.294981134262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45952.294981134262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45952.294981134262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45952.294981134262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45952.294981134262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45952.294981134262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45952.294981134262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45952.294981134262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45952.294981134262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45952.294981134262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45952.294981134262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45952.294981134262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45952.294981134262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45952.294981134262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45952.294981134262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45952.294981134262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45952.294981134262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45952.294981134262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45952.294981134262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45952.294981134262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45952.294981134262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45952.294981134262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45952.294981134262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45952.294981134262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45952.294981134262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45952.294981134262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45952.294981134262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45952.294981134262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45952.294981134262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45952.294981134262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45952.294981134262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45952.294981134262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45952.294981134262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45952.294981134262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45952.294981134262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45952.294981134262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45952.294981134262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45952.294981134262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45952.294981134262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45952.294981134262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45952.294981134262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45952.294981134262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45952.294981134262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45952.294981134262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45952.294981134262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45952.294981134262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45952.294981134262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45952.294981134262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45952.294981134262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45952.294981134262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45952.294981134262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45952.294981134262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45952.294981134262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45952.294981134262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45952.294981134262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45952.294981134262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45952.294981134262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45952.294981134262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45952.294981134262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45952.294981134262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45952.294981134262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45952.294981134262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45952.294981134262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45952.294981134262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45952.294981134262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45952.294981134262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45952.294981134262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45952.294981134262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45952.294981134262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45952.294981134262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45952.294981134262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45952.294981134262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45952.294981134262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45952.294981134262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45952.294981134262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45952.294981134262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45952.294981134262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45952.294981134262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45952.294981134262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45952.294981134262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45952.294981134262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45952.294981134262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45952.294981134262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45952.294981134262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45952.294981134262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45952.294981134262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45952.294981134262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45952.294981134262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45952.294981134262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45952.294981134262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45952.294981134262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45952.294981134262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45952.294981134262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45952.294981134262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45952.294981134262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45952.294981134262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45952.294981134262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45952.294981134262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45952.294981134262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45952.294981134262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45952.294981134262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45952.294981134262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45952.294981134262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45952.294981134262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45952.294981134262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45952.294981134262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45952.294981134262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45952.294981134262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45952.294981134262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45952.294981134262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45952.294981134262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45952.294981134262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45952.294981134262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45952.294981134262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45952.294981134262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45952.294981134262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45952.294981134262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45952.294981134262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45952.294981134262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45952.294981134262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45952.294981134262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45952.294981134262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45952.294981134262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45952.294981134262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45952.294981134262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45952.294981134262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45952.294981134262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45952.294981134262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45952.294981134262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45952.294981134262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45952.294981134262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45952.294981134262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45952.294981134262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45952.294981134262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45952.294981134262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45952.294981134262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45952.294981134262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45952.294981134262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45952.294981134262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45952.294981134262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45952.294981134262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45952.294981134262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45952.294981134262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45952.294981134262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45952.294981134262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45952.294981134262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45952.294981134262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45952.294981134262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45952.294981134262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45952.294981134262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45952.294981134262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45952.294981134262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45952.294981134262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45952.294981134262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45952.294981134262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45952.294981134262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45952.294981134262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45952.294981134262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45952.294981134262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45952.294981134262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45952.294981134262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45952.294981134262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45952.294981134262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45952.294981134262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45952.294981134262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45952.294981134262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45952.294981134262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45952.294981134262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45952.294981134262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45952.294981134262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45952.294981134262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45952.294981134262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45952.294981134262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45952.294981134262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45952.294981134262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45952.294981134262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45952.294981134262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45952.294981134262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45952.294981134262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45952.294981134262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45952.294981134262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45952.294981134262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45952.294981134262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45952.294981134262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45952.294981134262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45952.294981134262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45952.294981134262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45952.294981134262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45952.294981134262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45952.294981134262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45952.294981134262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45952.294981134262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45952.294981134262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45952.294981134262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45952.294981134262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45952.294981134262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45952.294981134262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45952.294981134262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45952.294981134262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45952.294981134262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45952.294981134262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45952.294981134262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45952.294981134262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45952.294981134262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45952.294981134262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45952.294981134262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45952.294981134262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45952.294981134262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45952.294981134262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45952.294981134262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45952.294981134262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45952.294981134262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45952.294981134262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45952.294981134262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45952.294981134262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45952.294981134262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45952.294981134262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45952.294981134262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45952.294981134262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45952.294981134262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45952.294981134262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45952.294981134262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45952.294981134262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45952.294981134262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45952.294981134262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45952.294981134262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45952.294981134262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45952.294981134262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45952.294981134262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45952.294981134262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45952.294981134262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45952.294981134262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45952.294981134262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45952.294981134262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45952.294981134262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45952.294981134262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45952.294981134262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45952.294981134262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45952.294981134262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45952.294981134262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45952.294981134262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45952.294981134262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45952.294981134262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45952.294981134262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45952.294981134262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45952.294981134262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45952.294981134262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45952.294981134262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45952.294981134262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45952.294981134262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45952.294981134262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45952.294981134262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45952.294981134262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45952.294981134262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45952.294981134262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45952.294981134262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45952.294981134262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45952.294981134262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45952.294981134262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45952.294981134262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45952.294981134262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45952.294981134262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45952.294981134262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45952.294981134262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45952.294981134262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45952.294981134262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45952.294981134262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45952.294981134262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45952.294981134262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45952.294981134262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45952.294981134262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45952.294981134262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45952.294981134262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45952.294981134262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45952.294981134262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45952.294981134262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45952.294981134262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45952.294981134262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45952.294981134262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45952.294981134262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45952.294981134262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45952.294981134262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45952.294981134262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45952.294981134262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45952.294981134262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45952.294981134262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45952.294981134262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45952.294981134262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45952.294981134262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45952.294981134262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45952.294981134262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45952.294981134262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45952.294981134262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45952.294981134262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45952.294981134262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45952.294981134262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45952.294981134262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45952.294981134262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45952.294981134262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45952.294981134262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45952.294981134262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45952.294981134262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45952.294981134262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45952.294981134262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45952.294981134262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45952.294981134262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45952.294981134262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45952.294981134262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45952.294981134262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45952.294981134262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45952.294981134262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45952.294981134262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45952.294981134262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45952.294981134262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45952.294981134262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45952.294981134262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45952.294981134262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45952.294981134262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45952.294981134262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45952.294981134262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45952.294981134262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45952.294981134262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45952.294981134262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45952.294981134262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45952.294981134262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45952.294981134262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45952.294981134262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45952.294981134262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45952.294981134262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45952.294981134262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45952.294981134262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45952.294981134262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45952.294981134262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45952.294981134262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45952.294981134262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45952.294981134262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45952.294981134262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45952.294981134262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45952.294981134262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45952.294981134262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45952.294981134262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45952.294981134262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45952.294981134262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45952.294981134262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45952.294981134262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45952.294981134262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45952.294981134262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45952.294981134262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45952.294981134262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45952.294981134262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45952.294981134262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45952.294981134262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45952.294981134262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45952.294981134262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45952.294981134262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45952.294981134262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45952.294981134262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45952.294981134262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45952.294981134262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45952.294981134262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45952.294981134262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45952.294981134262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45952.294981134262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45952.294981134262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45952.294981134262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45952.294981134262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45952.294981134262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45952.294981134262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45952.294981134262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45952.294981134262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45952.294981134262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45952.294981134262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45952.294981134262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45952.294981134262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45952.294981134262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45952.294981134262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45952.294981134262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248.81426354166615</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3</v>
      </c>
      <c r="D3" s="123" t="s">
        <v>36296</v>
      </c>
      <c r="E3" s="100" t="s">
        <v>38998</v>
      </c>
      <c r="F3" s="125">
        <v>45952.125868055555</v>
      </c>
      <c r="G3" s="126">
        <f ca="1">IFERROR(NOW()-F3,"")</f>
        <v>0.16911307870759629</v>
      </c>
      <c r="H3" s="125">
        <v>45952.118935185186</v>
      </c>
      <c r="I3" s="121" t="str">
        <f>IFERROR(VLOOKUP(D3,DB!A:F,6,0),"")</f>
        <v>Generator-SG</v>
      </c>
      <c r="J3" s="121" t="str">
        <f>IFERROR(VLOOKUP(D3,DB!A:G,7,0),"")</f>
        <v>In progress</v>
      </c>
      <c r="K3" s="127" t="s">
        <v>39095</v>
      </c>
      <c r="L3" s="123" t="str">
        <f>IFERROR(VLOOKUP(D3,DB!A:I,9,0),"")</f>
        <v>Latis</v>
      </c>
    </row>
    <row r="4" spans="1:16" ht="15" customHeight="1">
      <c r="A4" s="121"/>
      <c r="B4" s="121" t="str">
        <f>IFERROR(VLOOKUP(D4,DB!A:K,11,0),"")</f>
        <v/>
      </c>
      <c r="C4" s="122"/>
      <c r="D4" s="95"/>
      <c r="E4" s="100"/>
      <c r="F4" s="125"/>
      <c r="G4" s="126">
        <f ca="1">IFERROR(NOW()-F4,"")</f>
        <v>45952.294981134262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45952.294981134262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45952.294981134262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45952.294981134262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45952.294981134262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45952.294981134262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45952.294981134262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45952.294981134262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45952.294981134262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45952.294981134262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45952.294981134262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45952.294981134262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45952.294981134262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45952.294981134262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45952.294981134262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45952.294981134262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45952.294981134262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45952.294981134262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45952.294981134262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45952.294981134262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45952.294981134262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45952.294981134262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45952.294981134262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45952.294981134262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45952.294981134262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45952.294981134262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45952.294981134262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45952.294981134262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45952.294981134262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45952.294981134262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45952.294981134262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45952.294981134262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45952.294981134262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45952.294981134262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45952.294981134262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45952.294981134262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45952.294981134262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45952.294981134262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45952.294981134262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45952.294981134262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45952.294981134262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45952.294981134262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45952.294981134262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45952.294981134262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45952.294981134262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45952.294981134262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45952.294981134262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45952.294981134262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45952.294981134262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45952.294981134262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45952.294981134262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45952.294981134262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45952.294981134262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45952.294981134262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45952.294981134262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45952.294981134262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45952.294981134262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45952.294981134262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45952.294981134262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45952.294981134262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45952.294981134262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45952.294981134262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45952.294981134262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45952.294981134262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45952.294981134262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45952.294981134262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45952.294981134262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45952.294981134262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45952.294981134262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45952.294981134262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45952.294981134262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45952.294981134262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45952.294981134262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45952.294981134262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45952.294981134262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45952.294981134262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45952.294981134262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45952.294981134262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45952.294981134262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45952.294981134262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45952.294981134262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45952.294981134262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45952.294981134262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45952.294981134262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45952.294981134262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45952.294981134262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45952.294981134262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45952.294981134262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45952.294981134262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45952.294981134262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45952.294981134262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45952.294981134262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45952.294981134262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45952.294981134262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45952.294981134262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45952.294981134262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45952.294981134262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45952.294981134262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45952.294981134262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45952.294981134262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45952.294981134262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45952.294981134262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45952.294981134262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45952.294981134262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45952.294981134262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45952.294981134262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45952.294981134262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45952.294981134262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45952.294981134262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45952.294981134262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45952.294981134262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45952.294981134262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45952.294981134262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45952.294981134262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45952.294981134262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45952.294981134262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45952.294981134262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45952.294981134262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45952.294981134262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45952.294981134262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45952.294981134262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45952.294981134262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45952.294981134262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45952.294981134262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45952.294981134262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45952.294981134262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45952.294981134262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45952.294981134262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45952.294981134262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45952.294981134262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45952.294981134262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45952.294981134262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45952.294981134262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45952.294981134262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45952.294981134262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45952.294981134262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45952.294981134262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45952.294981134262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45952.294981134262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45952.294981134262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45952.294981134262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45952.294981134262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45952.294981134262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45952.294981134262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45952.294981134262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45952.294981134262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45952.294981134262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45952.294981134262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45952.294981134262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45952.294981134262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45952.294981134262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45952.294981134262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45952.294981134262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45952.294981134262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45952.294981134262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45952.294981134262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45952.294981134262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45952.294981134262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45952.294981134262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45952.294981134262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45952.294981134262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45952.294981134262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45952.294981134262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45952.294981134262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45952.294981134262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45952.294981134262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45952.294981134262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45952.294981134262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45952.294981134262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45952.294981134262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45952.294981134262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45952.294981134262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45952.294981134262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45952.294981134262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45952.294981134262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45952.294981134262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45952.294981134262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45952.294981134262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45952.294981134262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45952.294981134262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45952.294981134262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45952.294981134262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45952.294981134262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45952.294981134262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45952.294981134262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45952.294981134262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45952.294981134262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45952.294981134262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45952.294981134262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45952.294981134262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45952.294981134262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45952.294981134262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45952.294981134262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45952.294981134262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45952.294981134262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45952.294981134262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45952.294981134262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45952.294981134262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45952.294981134262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45952.294981134262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45952.294981134262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45952.294981134262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45952.294981134262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45952.294981134262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45952.294981134262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45952.294981134262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45952.294981134262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45952.294981134262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45952.294981134262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45952.294981134262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45952.294981134262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45952.294981134262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45952.294981134262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45952.294981134262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45952.294981134262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45952.294981134262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45952.294981134262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45952.294981134262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45952.294981134262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45952.294981134262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45952.294981134262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45952.294981134262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45952.294981134262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45952.294981134262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45952.294981134262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45952.294981134262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45952.294981134262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45952.294981134262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45952.294981134262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45952.294981134262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45952.294981134262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45952.294981134262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45952.294981134262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45952.294981134262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45952.294981134262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45952.294981134262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45952.294981134262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45952.294981134262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45952.294981134262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45952.294981134262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45952.294981134262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45952.294981134262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45952.294981134262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45952.294981134262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45952.294981134262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45952.294981134262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45952.294981134262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45952.294981134262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45952.294981134262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45952.294981134262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45952.294981134262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45952.294981134262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45952.294981134262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45952.294981134262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45952.294981134262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45952.294981134262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45952.294981134262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45952.294981134262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45952.294981134262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45952.294981134262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45952.294981134262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45952.294981134262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45952.294981134262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45952.294981134262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45952.294981134262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45952.294981134262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45952.294981134262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45952.294981134262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45952.294981134262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45952.294981134262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45952.294981134262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45952.294981134262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45952.294981134262</v>
      </c>
      <c r="H276" s="125"/>
      <c r="I276" s="121" t="str">
        <f>IFERROR(VLOOKUP(D276,DB!A:F,6,0),"")</f>
        <v/>
      </c>
      <c r="J276" s="121" t="str">
        <f>IFERROR(VLOOKUP(D276,DB!A:G,7,0),"")</f>
        <v/>
      </c>
      <c r="K276" s="127"/>
      <c r="L276" s="123" t="str">
        <f>IFERROR(VLOOKUP(D276,DB!A:I,9,0),"")</f>
        <v/>
      </c>
    </row>
    <row r="277" spans="1:12" ht="15" customHeight="1">
      <c r="A277" s="128"/>
      <c r="B277" s="128" t="str">
        <f>IFERROR(VLOOKUP(D277,DB!A:K,11,0),"")</f>
        <v/>
      </c>
      <c r="C277" s="129"/>
      <c r="D277" s="130"/>
      <c r="E277" s="131"/>
      <c r="F277" s="132"/>
      <c r="G277" s="133">
        <f ca="1">IFERROR(NOW()-F277,"")</f>
        <v>45952.294981134262</v>
      </c>
      <c r="H277" s="132"/>
      <c r="I277" s="128" t="str">
        <f>IFERROR(VLOOKUP(D277,DB!A:F,6,0),"")</f>
        <v/>
      </c>
      <c r="J277" s="128" t="str">
        <f>IFERROR(VLOOKUP(D277,DB!A:G,7,0),"")</f>
        <v/>
      </c>
      <c r="K277" s="134"/>
      <c r="L277" s="130" t="str">
        <f>IFERROR(VLOOKUP(D277,DB!A:I,9,0),"")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60.462920949074032</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26.106103819445707</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7.52340706018731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3.6338700231499388</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45952.294981134262</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45952.294981134262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45952.294980902778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45952.294980902778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45952.294980902778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45952.294980902778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45952.294980902778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45952.294980902778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45952.294980902778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45952.294980902778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45952.294980902778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45952.294980902778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45952.294980902778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45952.294980902778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45952.294980902778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45952.294980902778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45952.294980902778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45952.294980902778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45952.294980902778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45952.294980902778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45952.294980902778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45952.294980902778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45952.294980902778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45952.294980902778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45952.294980902778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45952.294980902778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45952.294980902778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45952.294980902778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45952.294980902778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45952.294980902778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45952.294980902778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45952.294980902778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45952.294980902778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45952.294980902778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45952.294980902778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45952.294980902778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45952.294980902778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45952.294980902778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45952.294980902778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45952.294980902778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45952.294980902778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45952.294980902778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45952.294980902778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45952.294980902778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45952.294980902778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45952.294980902778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45952.294980902778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45952.294980902778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45952.294980902778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45952.294980902778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45952.294980902778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45952.294980902778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45952.294980902778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45952.294980902778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45952.294980902778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45952.294980902778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45952.294980902778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45952.294980902778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45952.294980902778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45952.294980902778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45952.294980902778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45952.294980902778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45952.294980902778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45952.294980902778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45952.294980902778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45952.294980902778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45952.294980902778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45952.294980902778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45952.294980902778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45952.294980902778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45952.294980902778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45952.294980902778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45952.294980902778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45952.294980902778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45952.294980902778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45952.294980902778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45952.294980902778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45952.294980902778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45952.294980902778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45952.294980902778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45952.294980902778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45952.294980902778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45952.294980902778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45952.294980902778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45952.294980902778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45952.294980902778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45952.294980902778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45952.294980902778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45952.294980902778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45952.294980902778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45952.294980902778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45952.294980902778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45952.294980902778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45952.294980902778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45952.294980902778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45952.294980902778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45952.294980902778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45952.294980902778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45952.294980902778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45952.294980902778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45952.294980902778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45952.294980902778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45952.294980902778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45952.294980902778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45952.294980902778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45952.294980902778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45952.294980902778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45952.294980902778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45952.294980902778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45952.294980902778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45952.294980902778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45952.294980902778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45952.294980902778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45952.294980902778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45952.294980902778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45952.294980902778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45952.294980902778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45952.294980902778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45952.294980902778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45952.294980902778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45952.294980902778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45952.294980902778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45952.294980902778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45952.294980902778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45952.294980902778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45952.294980902778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45952.294980902778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45952.294980902778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45952.294980902778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45952.294980902778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45952.294980902778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45952.294980902778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45952.294980902778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45952.294980902778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45952.294980902778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45952.294980902778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45952.294980902778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45952.294980902778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45952.294980902778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45952.294980902778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45952.294980902778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45952.294980902778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45952.294980902778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45952.294980902778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45952.294980902778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45952.294980902778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45952.294980902778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45952.294980902778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45952.294980902778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45952.294980902778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45952.294980902778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45952.294980902778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45952.294980902778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45952.294980902778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45952.294980902778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45952.294980902778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45952.294980902778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45952.294980902778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45952.294980902778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45952.294980902778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45952.294980902778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45952.294980902778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45952.294980902778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45952.294980902778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45952.294980902778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45952.294980902778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45952.294980902778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45952.294980902778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45952.294980902778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45952.294980902778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45952.294980902778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45952.294980902778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45952.294980902778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45952.294980902778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45952.294980902778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45952.294980902778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45952.294980902778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45952.294980902778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45952.294980902778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45952.294980902778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45952.294980902778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45952.294980902778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45952.294980902778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45952.294980902778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45952.294980902778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45952.294980902778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45952.294980902778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45952.294980902778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45952.294980902778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45952.294980902778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45952.294980902778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45952.294980902778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45952.294980902778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45952.294980902778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45952.294980902778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45952.294980902778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45952.294980902778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45952.294980902778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45952.294980902778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45952.294980902778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45952.294980902778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45952.294980902778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45952.294980902778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45952.294980902778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45952.294980902778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45952.294980902778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45952.294980902778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45952.294980902778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45952.294980902778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45952.294980902778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45952.294980902778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45952.294980902778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45952.294980902778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45952.294980902778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45952.294980902778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45952.294980902778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45952.294980902778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45952.294980902778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45952.294980902778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45952.294980902778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45952.294980902778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45952.294980902778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45952.294980902778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45952.294980902778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45952.294980902778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45952.294980902778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45952.294980902778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45952.294980902778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45952.294980902778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45952.294980902778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45952.294980902778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45952.294980902778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45952.294980902778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45952.294980902778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45952.294980902778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45952.294980902778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45952.294980902778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45952.294980902778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45952.294980902778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45952.294980902778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45952.294980902778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45952.294980902778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45952.294980902778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45952.294980902778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45952.294980902778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45952.294980902778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45952.294980902778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45952.294980902778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45952.294980902778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45952.294980902778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45952.294980902778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45952.294980902778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45952.294980902778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45952.294980902778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45952.294980902778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45952.294980902778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45952.294980902778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45952.294980902778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45952.294980902778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45952.294980902778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45952.294980902778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45952.294980902778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45952.294980902778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45952.294980902778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45952.294980902778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45952.294980902778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45952.294980902778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45952.294980902778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45952.294980902778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45952.294980902778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45952.294980902778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45952.294980902778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45952.294980902778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45952.294980902778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45952.294980902778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45952.294980902778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45952.294980902778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45952.294980902778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45952.294980902778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45952.294980902778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45952.294980902778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45952.294980902778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45952.294980902778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45952.294980902778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45952.294980902778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45952.294980902778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45952.294980902778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45952.294980902778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45952.294980902778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45952.294980902778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45952.294980902778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45952.294980902778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45952.294980902778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45952.294980902778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45952.294980902778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45952.294980902778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45952.294980902778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45952.294980902778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45952.294980902778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45952.294980902778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45952.294980902778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45952.294980902778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45952.294980902778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45952.294980902778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45952.294980902778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45952.294980902778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45952.294980902778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45952.294980902778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45952.294980902778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45952.294980902778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45952.294980902778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45952.294980902778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45952.294980902778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45952.294980902778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45952.294980902778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45952.294980902778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45952.294980902778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45952.294980902778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45952.294980902778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45952.294980902778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45952.294980902778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45952.294980902778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45952.294980902778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45952.294980902778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45952.294980902778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45952.294980902778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45952.294980902778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45952.294980902778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45952.294980902778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45952.294980902778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45952.294980902778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45952.294980902778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45952.294980902778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45952.294980902778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45952.294980902778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45952.294980902778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45952.294980902778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45952.294980902778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45952.294980902778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45952.294980902778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45952.294980902778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45952.294980902778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45952.294980902778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45952.294980902778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45952.294980902778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45952.294980902778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45952.294980902778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45952.294980902778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45952.294980902778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45952.294980902778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45952.294980902778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45952.294980902778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45952.294980902778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45952.294980902778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45952.294980902778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45952.294980902778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45952.294980902778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45952.294980902778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45952.294980902778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45952.294980902778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45952.294980902778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45952.294980902778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45952.294980902778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45952.294980902778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45952.294980902778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45952.294980902778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45952.294980902778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45952.294980902778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45952.294980902778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45952.294981134262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45952.294981134262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45952.294981134262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45952.294981134262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45952.294981134262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45952.294981134262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45952.294981134262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45952.294981134262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45952.294981134262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45952.294981134262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45952.294981134262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45952.294981134262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45952.294981134262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45952.294981134262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45952.294981134262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45952.294981134262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45952.294981134262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45952.294981134262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45952.294981134262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45952.294981134262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45952.294981134262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45952.294981134262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45952.294981134262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45952.294981134262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45952.294981134262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45952.294981134262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45952.294981134262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45952.294981134262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45952.294981134262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45952.294981134262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45952.294981134262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45952.294981134262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45952.294981134262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45952.294981134262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45952.294981134262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45952.294981134262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45952.294981134262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45952.294981134262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45952.294981134262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45952.294981134262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45952.294981134262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45952.294981134262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45952.294981134262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45952.294981134262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45952.294981134262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45952.294981134262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45952.294981134262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45952.294981134262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45952.294981134262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45952.294981134262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45952.294981134262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45952.294981134262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45952.294981134262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45952.294981134262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45952.294981134262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45952.294981134262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45952.294981134262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45952.294981134262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45952.294981134262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45952.294981134262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45952.294981134262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45952.294981134262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45952.294981134262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45952.294981134262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45952.294981134262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45952.294981134262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45952.294981134262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45952.294981134262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45952.294981134262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45952.294981134262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45952.294981134262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45952.294981134262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45952.294981134262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45952.294981134262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45952.294981134262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45952.294981134262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45952.294981134262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45952.294981134262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45952.294981134262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45952.294981134262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45952.294981134262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45952.294981134262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45952.294981134262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45952.294981134262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45952.294981134262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45952.294981134262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45952.294981134262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45952.294981134262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45952.294981134262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45952.294981134262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45952.294981134262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45952.294981134262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45952.294981134262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45952.294981134262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45952.294981134262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45952.294981134262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45952.294981134262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45952.294981134262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45952.294981134262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45952.294981134262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45952.294981134262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45952.294981134262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45952.294981134262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45952.294981134262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45952.294981134262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45952.294981134262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45952.294981134262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45952.294981134262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45952.294981134262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45952.294981134262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45952.294981134262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45952.294981134262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45952.294981134262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45952.294981134262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45952.294981134262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45952.294981134262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45952.294981134262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45952.294981134262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45952.294981134262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45952.294981134262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45952.294981134262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45952.294981134262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45952.294981134262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45952.294981134262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45952.294981134262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45952.294981134262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45952.294981134262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45952.294981134262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45952.294981134262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45952.294981134262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45952.294981134262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45952.294981134262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45952.294981134262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45952.294981134262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45952.294981134262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45952.294981134262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45952.294981134262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45952.294981134262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45952.294981134262</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3</v>
      </c>
      <c r="D2" s="105" t="s">
        <v>33239</v>
      </c>
      <c r="E2" s="108" t="s">
        <v>38998</v>
      </c>
      <c r="F2" s="109">
        <v>45952.261759259258</v>
      </c>
      <c r="G2" s="78">
        <f ca="1">IFERROR(NOW()-F2,"-")</f>
        <v>3.3221875004528556E-2</v>
      </c>
      <c r="H2" s="109">
        <v>45952.261712962965</v>
      </c>
      <c r="I2" s="105" t="str">
        <f>IFERROR(VLOOKUP(D2,DB!A:F,6,0),"")</f>
        <v>SCECO</v>
      </c>
      <c r="J2" s="104" t="str">
        <f>IFERROR(VLOOKUP(D2,DB!A:G,7,0),"")</f>
        <v>Dead</v>
      </c>
      <c r="K2" s="110" t="s">
        <v>39105</v>
      </c>
      <c r="L2" s="111" t="str">
        <f>IFERROR(VLOOKUP(D2,DB!A:I,9,0),"")</f>
        <v>Latis</v>
      </c>
    </row>
    <row r="3" spans="1:16383" ht="31.5" customHeight="1">
      <c r="A3" s="106" t="s">
        <v>39106</v>
      </c>
      <c r="B3" s="105" t="str">
        <f>IFERROR(VLOOKUP(D3,DB!A:K,11,0),"")</f>
        <v>R6</v>
      </c>
      <c r="C3" s="107">
        <v>1</v>
      </c>
      <c r="D3" s="105" t="s">
        <v>33109</v>
      </c>
      <c r="E3" s="108" t="s">
        <v>38998</v>
      </c>
      <c r="F3" s="109"/>
      <c r="G3" s="78">
        <f ca="1">IFERROR(NOW()-F3,"-")</f>
        <v>45952.294981134262</v>
      </c>
      <c r="H3" s="109">
        <v>45952.261712962965</v>
      </c>
      <c r="I3" s="105" t="str">
        <f>IFERROR(VLOOKUP(D3,DB!A:F,6,0),"")</f>
        <v>SCECO</v>
      </c>
      <c r="J3" s="104" t="str">
        <f>IFERROR(VLOOKUP(D3,DB!A:G,7,0),"")</f>
        <v>Vandalized</v>
      </c>
      <c r="K3" s="110" t="s">
        <v>39107</v>
      </c>
      <c r="L3" s="111" t="str">
        <f>IFERROR(VLOOKUP(D3,DB!A:I,9,0),"")</f>
        <v>Latis</v>
      </c>
    </row>
    <row r="4" spans="1:16383" ht="31.5" customHeight="1">
      <c r="A4" s="106" t="s">
        <v>39108</v>
      </c>
      <c r="B4" s="105" t="str">
        <f>IFERROR(VLOOKUP(D4,DB!A:K,11,0),"")</f>
        <v>R6</v>
      </c>
      <c r="C4" s="107">
        <v>11</v>
      </c>
      <c r="D4" s="105" t="s">
        <v>35380</v>
      </c>
      <c r="E4" s="108" t="s">
        <v>39109</v>
      </c>
      <c r="F4" s="109">
        <v>45952.274664351855</v>
      </c>
      <c r="G4" s="78">
        <f ca="1">IFERROR(NOW()-F4,"-")</f>
        <v>2.0316782407462597E-2</v>
      </c>
      <c r="H4" s="109">
        <v>45952.274629629632</v>
      </c>
      <c r="I4" s="105" t="str">
        <f>IFERROR(VLOOKUP(D4,DB!A:F,6,0),"")</f>
        <v>SCECO</v>
      </c>
      <c r="J4" s="104" t="str">
        <f>IFERROR(VLOOKUP(D4,DB!A:G,7,0),"")</f>
        <v>Dead</v>
      </c>
      <c r="K4" s="110" t="s">
        <v>39110</v>
      </c>
      <c r="L4" s="111" t="str">
        <f>IFERROR(VLOOKUP(D4,DB!A:I,9,0),"")</f>
        <v>Latis</v>
      </c>
    </row>
    <row r="5" spans="1:16383" ht="31.5" customHeight="1">
      <c r="A5" s="106"/>
      <c r="B5" s="105" t="str">
        <f>IFERROR(VLOOKUP(D5,DB!A:K,11,0),"")</f>
        <v/>
      </c>
      <c r="C5" s="107"/>
      <c r="D5" s="105"/>
      <c r="E5" s="108"/>
      <c r="F5" s="109"/>
      <c r="G5" s="78">
        <f ca="1">IFERROR(NOW()-F5,"-")</f>
        <v>45952.294981134262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45952.294981134262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45952.294981134262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45952.294981134262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45952.294981134262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45952.294981134262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45952.294981134262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45952.294981134262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45952.294981134262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45952.294981134262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45952.294981134262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45952.294981134262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45952.294981134262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45952.294981134262</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