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300" documentId="13_ncr:1_{F6CB121F-512D-4AA6-A0C1-0FB36C537598}" xr6:coauthVersionLast="47" xr6:coauthVersionMax="47" xr10:uidLastSave="{82175D5E-B10A-4F9D-BCA1-2282C3D27231}"/>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6" i="1" l="1"/>
  <c r="G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J2" i="1"/>
  <c r="L2" i="1"/>
  <c r="G6" i="6"/>
  <c r="G7"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J3" i="1"/>
  <c r="J4" i="1"/>
  <c r="J5" i="1"/>
  <c r="J6" i="1"/>
  <c r="J7" i="1"/>
  <c r="J8" i="1"/>
  <c r="J9" i="1"/>
  <c r="J10" i="1"/>
  <c r="J11" i="1"/>
  <c r="J12" i="1"/>
  <c r="J13" i="1"/>
  <c r="J14" i="1"/>
  <c r="J15"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B4" i="5"/>
  <c r="B5" i="5"/>
  <c r="B6" i="5"/>
  <c r="B7" i="5"/>
  <c r="B8" i="5"/>
  <c r="B9" i="5"/>
  <c r="B10" i="5"/>
  <c r="B11" i="5"/>
  <c r="B12" i="5"/>
  <c r="B13" i="5"/>
  <c r="B14" i="5"/>
  <c r="B15" i="5"/>
  <c r="B16" i="5"/>
  <c r="B17" i="5"/>
  <c r="B18" i="5"/>
  <c r="B19" i="5"/>
  <c r="B20" i="5"/>
  <c r="B21" i="5"/>
  <c r="B22" i="5"/>
  <c r="B2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<sst xmlns="http://schemas.openxmlformats.org/spreadsheetml/2006/main" count="178592" uniqueCount="39080">
  <si>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</si>
  <si>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</si>
  <si>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</si>
  <si>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</si>
  <si>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</si>
  <si>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</si>
  <si>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</si>
  <si>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</si>
  <si>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</si>
  <si>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</si>
  <si>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</si>
  <si>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</si>
  <si>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</si>
  <si>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</si>
  <si>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</si>
  <si>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</si>
  <si>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</si>
  <si>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</si>
  <si>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</si>
  <si>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</si>
  <si>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</si>
  <si>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</si>
  <si>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</si>
  <si>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</si>
  <si>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</si>
  <si>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</si>
  <si>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</si>
  <si>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</si>
  <si>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</si>
  <si>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</si>
  <si>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</si>
  <si>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</si>
  <si>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</si>
  <si>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</si>
  <si>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</si>
  <si>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</si>
  <si>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</si>
  <si>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</si>
  <si>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</si>
  <si>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</si>
  <si>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</si>
  <si>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</si>
  <si>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</si>
  <si>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</si>
  <si>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</si>
  <si>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</si>
  <si>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</si>
  <si>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</si>
  <si>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</si>
  <si>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</si>
  <si>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</si>
  <si>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</si>
  <si>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</si>
  <si>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</si>
  <si>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</si>
  <si>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</si>
  <si>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</si>
  <si>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</si>
  <si>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</si>
  <si>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</si>
  <si>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</si>
  <si>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</si>
  <si>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</si>
  <si>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</si>
  <si>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</si>
  <si>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</si>
  <si>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</si>
  <si>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</si>
  <si>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</si>
  <si>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</si>
  <si>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</si>
  <si>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</si>
  <si>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</si>
  <si>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</si>
  <si>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</si>
  <si>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</si>
  <si>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</si>
  <si>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</si>
  <si>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</si>
  <si>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</si>
  <si>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</si>
  <si>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</si>
  <si>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</si>
  <si>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</si>
  <si>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</si>
  <si>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</si>
  <si>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</si>
  <si>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</si>
  <si>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</si>
  <si>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</si>
  <si>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</si>
  <si>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</si>
  <si>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</si>
  <si>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</si>
  <si>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</si>
  <si>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</si>
  <si>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</si>
  <si>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</si>
  <si>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</si>
  <si>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</si>
  <si>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</si>
  <si>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</si>
  <si>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</si>
  <si>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</si>
  <si>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</si>
  <si>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</si>
  <si>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</si>
  <si>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</si>
  <si>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</si>
  <si>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</si>
  <si>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</si>
  <si>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</si>
  <si>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</si>
  <si>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</si>
  <si>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</si>
  <si>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</si>
  <si>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</si>
  <si>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</si>
  <si>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</si>
  <si>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</si>
  <si>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</si>
  <si>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</si>
  <si>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</si>
  <si>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</si>
  <si>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</si>
  <si>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</si>
  <si>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</si>
  <si>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</si>
  <si>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</si>
  <si>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</si>
  <si>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</si>
  <si>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</si>
  <si>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</si>
  <si>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</si>
  <si>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</si>
  <si>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</si>
  <si>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</si>
  <si>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</si>
  <si>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</si>
  <si>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</si>
  <si>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</si>
  <si>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</si>
  <si>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</si>
  <si>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</si>
  <si>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</si>
  <si>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</si>
  <si>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</si>
  <si>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</si>
  <si>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</si>
  <si>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</si>
  <si>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</si>
  <si>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</si>
  <si>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</si>
  <si>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</si>
  <si>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</si>
  <si>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</si>
  <si>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</si>
  <si>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</si>
  <si>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</si>
  <si>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</si>
  <si>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</si>
  <si>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</si>
  <si>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</si>
  <si>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</si>
  <si>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</si>
  <si>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</si>
  <si>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</si>
  <si>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</si>
  <si>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</si>
  <si>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</si>
  <si>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</si>
  <si>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</si>
  <si>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</si>
  <si>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</si>
  <si>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</si>
  <si>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</si>
  <si>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</si>
  <si>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</si>
  <si>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</si>
  <si>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</si>
  <si>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</si>
  <si>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</si>
  <si>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</si>
  <si>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</si>
  <si>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</si>
  <si>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</si>
  <si>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</si>
  <si>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</si>
  <si>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</si>
  <si>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</si>
  <si>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</si>
  <si>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</si>
  <si>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</si>
  <si>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</si>
  <si>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</si>
  <si>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</si>
  <si>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</si>
  <si>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</si>
  <si>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</si>
  <si>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</si>
  <si>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</si>
  <si>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</si>
  <si>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</si>
  <si>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</si>
  <si>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</si>
  <si>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</si>
  <si>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</si>
  <si>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</si>
  <si>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</si>
  <si>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</si>
  <si>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</si>
  <si>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</si>
  <si>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</si>
  <si>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</si>
  <si>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</si>
  <si>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</si>
  <si>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</si>
  <si>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</si>
  <si>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</si>
  <si>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</si>
  <si>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</si>
  <si>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</si>
  <si>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</si>
  <si>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</si>
  <si>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</si>
  <si>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</si>
  <si>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</si>
  <si>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</si>
  <si>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</si>
  <si>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</si>
  <si>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</si>
  <si>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</si>
  <si>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</si>
  <si>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</si>
  <si>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</si>
  <si>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</si>
  <si>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</si>
  <si>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</si>
  <si>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</si>
  <si>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</si>
  <si>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</si>
  <si>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</si>
  <si>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</si>
  <si>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</si>
  <si>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</si>
  <si>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</si>
  <si>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</si>
  <si>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</si>
  <si>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</si>
  <si>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</si>
  <si>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</si>
  <si>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</si>
  <si>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</si>
  <si>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</si>
  <si>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</si>
  <si>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</si>
  <si>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</si>
  <si>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</si>
  <si>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</si>
  <si>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</si>
  <si>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</si>
  <si>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</si>
  <si>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</si>
  <si>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</si>
  <si>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</si>
  <si>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</si>
  <si>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</si>
  <si>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</si>
  <si>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</si>
  <si>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</si>
  <si>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</si>
  <si>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</si>
  <si>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</si>
  <si>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</si>
  <si>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</si>
  <si>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</si>
  <si>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</si>
  <si>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</si>
  <si>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</si>
  <si>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</si>
  <si>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</si>
  <si>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</si>
  <si>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</si>
  <si>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</si>
  <si>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</si>
  <si>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</si>
  <si>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</si>
  <si>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</si>
  <si>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</si>
  <si>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</si>
  <si>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</si>
  <si>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</si>
  <si>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</si>
  <si>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</si>
  <si>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</si>
  <si>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</si>
  <si>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</si>
  <si>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</si>
  <si>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</si>
  <si>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</si>
  <si>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</si>
  <si>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</si>
  <si>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</si>
  <si>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</si>
  <si>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</si>
  <si>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</si>
  <si>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</si>
  <si>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</si>
  <si>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</si>
  <si>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</si>
  <si>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</si>
  <si>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</si>
  <si>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</si>
  <si>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</si>
  <si>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</si>
  <si>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</si>
  <si>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</si>
  <si>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</si>
  <si>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</si>
  <si>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</si>
  <si>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</si>
  <si>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</si>
  <si>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</si>
  <si>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</si>
  <si>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</si>
  <si>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</si>
  <si>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</si>
  <si>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</si>
  <si>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</si>
  <si>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</si>
  <si>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</si>
  <si>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</si>
  <si>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</si>
  <si>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</si>
  <si>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</si>
  <si>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</si>
  <si>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</si>
  <si>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</si>
  <si>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</si>
  <si>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</si>
  <si>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</si>
  <si>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</si>
  <si>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</si>
  <si>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</si>
  <si>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</si>
  <si>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</si>
  <si>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</si>
  <si>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</si>
  <si>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</si>
  <si>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</si>
  <si>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</si>
  <si>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</si>
  <si>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</si>
  <si>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</si>
  <si>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</si>
  <si>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</si>
  <si>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</si>
  <si>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</si>
  <si>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</si>
  <si>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</si>
  <si>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</si>
  <si>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</si>
  <si>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</si>
  <si>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</si>
  <si>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</si>
  <si>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</si>
  <si>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</si>
  <si>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</si>
  <si>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</si>
  <si>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</si>
  <si>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</si>
  <si>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</si>
  <si>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</si>
  <si>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</si>
  <si>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</si>
  <si>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</si>
  <si>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</si>
  <si>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</si>
  <si>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</si>
  <si>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</si>
  <si>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</si>
  <si>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</si>
  <si>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</si>
  <si>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</si>
  <si>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</si>
  <si>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</si>
  <si>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</si>
  <si>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</si>
  <si>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</si>
  <si>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</si>
  <si>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</si>
  <si>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</si>
  <si>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</si>
  <si>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</si>
  <si>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</si>
  <si>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</si>
  <si>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</si>
  <si>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</si>
  <si>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</si>
  <si>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</si>
  <si>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</si>
  <si>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</si>
  <si>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</si>
  <si>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</si>
  <si>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</si>
  <si>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</si>
  <si>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</si>
  <si>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</si>
  <si>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</si>
  <si>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</si>
  <si>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</si>
  <si>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</si>
  <si>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</si>
  <si>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</si>
  <si>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</si>
  <si>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</si>
  <si>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</si>
  <si>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</si>
  <si>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</si>
  <si>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</si>
  <si>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</si>
  <si>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</si>
  <si>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</si>
  <si>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</si>
  <si>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</si>
  <si>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</si>
  <si>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</si>
  <si>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</si>
  <si>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</si>
  <si>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</si>
  <si>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</si>
  <si>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</si>
  <si>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</si>
  <si>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</si>
  <si>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</si>
  <si>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</si>
  <si>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</si>
  <si>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</si>
  <si>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</si>
  <si>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</si>
  <si>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</si>
  <si>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</si>
  <si>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</si>
  <si>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</si>
  <si>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</si>
  <si>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</si>
  <si>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</si>
  <si>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</si>
  <si>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</si>
  <si>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</si>
  <si>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</si>
  <si>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</si>
  <si>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</si>
  <si>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</si>
  <si>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</si>
  <si>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</si>
  <si>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</si>
  <si>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</si>
  <si>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</si>
  <si>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</si>
  <si>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</si>
  <si>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</si>
  <si>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</si>
  <si>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</si>
  <si>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</si>
  <si>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</si>
  <si>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</si>
  <si>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</si>
  <si>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</si>
  <si>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</si>
  <si>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</si>
  <si>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</si>
  <si>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</si>
  <si>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</si>
  <si>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</si>
  <si>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</si>
  <si>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</si>
  <si>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</si>
  <si>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</si>
  <si>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</si>
  <si>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</si>
  <si>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</si>
  <si>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</si>
  <si>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</si>
  <si>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</si>
  <si>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</si>
  <si>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</si>
  <si>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</si>
  <si>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</si>
  <si>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</si>
  <si>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</si>
  <si>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</si>
  <si>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</si>
  <si>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</si>
  <si>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</si>
  <si>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</si>
  <si>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</si>
  <si>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</si>
  <si>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</si>
  <si>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</si>
  <si>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</si>
  <si>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</si>
  <si>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</si>
  <si>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</si>
  <si>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</si>
  <si>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</si>
  <si>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</si>
  <si>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</si>
  <si>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</si>
  <si>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</si>
  <si>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</si>
  <si>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</si>
  <si>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</si>
  <si>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</si>
  <si>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</si>
  <si>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</si>
  <si>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</si>
  <si>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</si>
  <si>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</si>
  <si>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</si>
  <si>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</si>
  <si>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</si>
  <si>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</si>
  <si>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</si>
  <si>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</si>
  <si>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</si>
  <si>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</si>
  <si>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</si>
  <si>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</si>
  <si>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</si>
  <si>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</si>
  <si>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</si>
  <si>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</si>
  <si>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</si>
  <si>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</si>
  <si>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</si>
  <si>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</si>
  <si>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</si>
  <si>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</si>
  <si>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</si>
  <si>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</si>
  <si>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</si>
  <si>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</si>
  <si>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</si>
  <si>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</si>
  <si>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</si>
  <si>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</si>
  <si>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</si>
  <si>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</si>
  <si>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</si>
  <si>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</si>
  <si>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</si>
  <si>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</si>
  <si>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</si>
  <si>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</si>
  <si>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</si>
  <si>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</si>
  <si>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</si>
  <si>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</si>
  <si>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</si>
  <si>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</si>
  <si>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</si>
  <si>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</si>
  <si>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</si>
  <si>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</si>
  <si>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</si>
  <si>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</si>
  <si>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</si>
  <si>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</si>
  <si>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</si>
  <si>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</si>
  <si>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</si>
  <si>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</si>
  <si>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</si>
  <si>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</si>
  <si>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</si>
  <si>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</si>
  <si>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</si>
  <si>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</si>
  <si>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</si>
  <si>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</si>
  <si>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</si>
  <si>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</si>
  <si>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</si>
  <si>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</si>
  <si>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</si>
  <si>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</si>
  <si>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</si>
  <si>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</si>
  <si>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</si>
  <si>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</si>
  <si>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</si>
  <si>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</si>
  <si>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</si>
  <si>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</si>
  <si>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</si>
  <si>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</si>
  <si>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</si>
  <si>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</si>
  <si>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</si>
  <si>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</si>
  <si>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</si>
  <si>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</si>
  <si>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</si>
  <si>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</si>
  <si>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</si>
  <si>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</si>
  <si>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</si>
  <si>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</si>
  <si>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</si>
  <si>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</si>
  <si>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</si>
  <si>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</si>
  <si>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</si>
  <si>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</si>
  <si>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</si>
  <si>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</si>
  <si>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</si>
  <si>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</si>
  <si>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</si>
  <si>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</si>
  <si>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</si>
  <si>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</si>
  <si>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</si>
  <si>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</si>
  <si>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</si>
  <si>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</si>
  <si>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</si>
  <si>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</si>
  <si>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</si>
  <si>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</si>
  <si>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</si>
  <si>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</si>
  <si>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</si>
  <si>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</si>
  <si>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</si>
  <si>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</si>
  <si>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</si>
  <si>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</si>
  <si>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</si>
  <si>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</si>
  <si>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</si>
  <si>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</si>
  <si>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</si>
  <si>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</si>
  <si>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</si>
  <si>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</si>
  <si>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</si>
  <si>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</si>
  <si>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</si>
  <si>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</si>
  <si>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</si>
  <si>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</si>
  <si>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</si>
  <si>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</si>
  <si>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</si>
  <si>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</si>
  <si>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</si>
  <si>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</si>
  <si>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</si>
  <si>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</si>
  <si>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</si>
  <si>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</si>
  <si>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</si>
  <si>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</si>
  <si>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</si>
  <si>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</si>
  <si>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</si>
  <si>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</si>
  <si>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</si>
  <si>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</si>
  <si>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</si>
  <si>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</si>
  <si>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</si>
  <si>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</si>
  <si>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</si>
  <si>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</si>
  <si>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</si>
  <si>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</si>
  <si>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</si>
  <si>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</si>
  <si>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</si>
  <si>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</si>
  <si>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</si>
  <si>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</si>
  <si>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</si>
  <si>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</si>
  <si>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</si>
  <si>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</si>
  <si>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</si>
  <si>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</si>
  <si>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</si>
  <si>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</si>
  <si>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</si>
  <si>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</si>
  <si>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</si>
  <si>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</si>
  <si>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</si>
  <si>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</si>
  <si>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</si>
  <si>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</si>
  <si>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</si>
  <si>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</si>
  <si>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</si>
  <si>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</si>
  <si>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</si>
  <si>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</si>
  <si>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</si>
  <si>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</si>
  <si>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</si>
  <si>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</si>
  <si>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</si>
  <si>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</si>
  <si>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</si>
  <si>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</si>
  <si>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</si>
  <si>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</si>
  <si>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</si>
  <si>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</si>
  <si>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</si>
  <si>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</si>
  <si>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</si>
  <si>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</si>
  <si>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</si>
  <si>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</si>
  <si>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</si>
  <si>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</si>
  <si>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</si>
  <si>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</si>
  <si>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</si>
  <si>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</si>
  <si>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</si>
  <si>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</si>
  <si>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</si>
  <si>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</si>
  <si>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</si>
  <si>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</si>
  <si>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</si>
  <si>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</si>
  <si>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</si>
  <si>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</si>
  <si>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</si>
  <si>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</si>
  <si>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</si>
  <si>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</si>
  <si>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</si>
  <si>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</si>
  <si>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</si>
  <si>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</si>
  <si>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</si>
  <si>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</si>
  <si>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</si>
  <si>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</si>
  <si>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</si>
  <si>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</si>
  <si>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</si>
  <si>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</si>
  <si>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</si>
  <si>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</si>
  <si>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</si>
  <si>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</si>
  <si>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</si>
  <si>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</si>
  <si>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</si>
  <si>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</si>
  <si>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</si>
  <si>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</si>
  <si>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</si>
  <si>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</si>
  <si>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</si>
  <si>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</si>
  <si>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</si>
  <si>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</si>
  <si>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</si>
  <si>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</si>
  <si>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</si>
  <si>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</si>
  <si>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</si>
  <si>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</si>
  <si>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</si>
  <si>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</si>
  <si>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</si>
  <si>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</si>
  <si>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</si>
  <si>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</si>
  <si>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</si>
  <si>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</si>
  <si>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</si>
  <si>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</si>
  <si>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</si>
  <si>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</si>
  <si>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</si>
  <si>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</si>
  <si>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</si>
  <si>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</si>
  <si>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</si>
  <si>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</si>
  <si>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</si>
  <si>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</si>
  <si>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</si>
  <si>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</si>
  <si>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</si>
  <si>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</si>
  <si>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</si>
  <si>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</si>
  <si>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</si>
  <si>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</si>
  <si>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</si>
  <si>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</si>
  <si>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</si>
  <si>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</si>
  <si>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</si>
  <si>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</si>
  <si>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</si>
  <si>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</si>
  <si>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</si>
  <si>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</si>
  <si>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</si>
  <si>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</si>
  <si>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</si>
  <si>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</si>
  <si>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</si>
  <si>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</si>
  <si>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</si>
  <si>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</si>
  <si>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</si>
  <si>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</si>
  <si>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</si>
  <si>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</si>
  <si>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</si>
  <si>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</si>
  <si>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</si>
  <si>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</si>
  <si>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</si>
  <si>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</si>
  <si>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</si>
  <si>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</si>
  <si>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</si>
  <si>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</si>
  <si>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</si>
  <si>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</si>
  <si>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</si>
  <si>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</si>
  <si>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</si>
  <si>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</si>
  <si>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</si>
  <si>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</si>
  <si>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</si>
  <si>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</si>
  <si>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</si>
  <si>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</si>
  <si>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</si>
  <si>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</si>
  <si>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</si>
  <si>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</si>
  <si>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</si>
  <si>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</si>
  <si>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</si>
  <si>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</si>
  <si>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</si>
  <si>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</si>
  <si>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</si>
  <si>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</si>
  <si>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</si>
  <si>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</si>
  <si>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</si>
  <si>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</si>
  <si>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</si>
  <si>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</si>
  <si>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</si>
  <si>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</si>
  <si>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</si>
  <si>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</si>
  <si>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</si>
  <si>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</si>
  <si>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</si>
  <si>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</si>
  <si>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</si>
  <si>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</si>
  <si>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</si>
  <si>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</si>
  <si>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</si>
  <si>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</si>
  <si>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</si>
  <si>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</si>
  <si>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</si>
  <si>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</si>
  <si>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</si>
  <si>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</si>
  <si>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</si>
  <si>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</si>
  <si>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</si>
  <si>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</si>
  <si>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</si>
  <si>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</si>
  <si>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</si>
  <si>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</si>
  <si>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</si>
  <si>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</si>
  <si>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</si>
  <si>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</si>
  <si>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</si>
  <si>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</si>
  <si>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</si>
  <si>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</si>
  <si>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</si>
  <si>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</si>
  <si>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</si>
  <si>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</si>
  <si>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</si>
  <si>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</si>
  <si>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</si>
  <si>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</si>
  <si>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</si>
  <si>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</si>
  <si>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</si>
  <si>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</si>
  <si>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</si>
  <si>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</si>
  <si>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</si>
  <si>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</si>
  <si>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</si>
  <si>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</si>
  <si>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</si>
  <si>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</si>
  <si>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</si>
  <si>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</si>
  <si>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</si>
  <si>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</si>
  <si>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</si>
  <si>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</si>
  <si>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</si>
  <si>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</si>
  <si>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</si>
  <si>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</si>
  <si>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</si>
  <si>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</si>
  <si>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</si>
  <si>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</si>
  <si>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</si>
  <si>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</si>
  <si>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</si>
  <si>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</si>
  <si>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</si>
  <si>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</si>
  <si>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</si>
  <si>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</si>
  <si>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</si>
  <si>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</si>
  <si>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</si>
  <si>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</si>
  <si>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</si>
  <si>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</si>
  <si>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</si>
  <si>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</si>
  <si>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</si>
  <si>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</si>
  <si>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</si>
  <si>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</si>
  <si>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</si>
  <si>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</si>
  <si>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</si>
  <si>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</si>
  <si>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</si>
  <si>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</si>
  <si>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</si>
  <si>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</si>
  <si>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</si>
  <si>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</si>
  <si>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</si>
  <si>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</si>
  <si>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</si>
  <si>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</si>
  <si>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</si>
  <si>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</si>
  <si>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</si>
  <si>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</si>
  <si>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</si>
  <si>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</si>
  <si>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</si>
  <si>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</si>
  <si>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</si>
  <si>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</si>
  <si>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</si>
  <si>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</si>
  <si>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</si>
  <si>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</si>
  <si>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</si>
  <si>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</si>
  <si>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</si>
  <si>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</si>
  <si>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</si>
  <si>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</si>
  <si>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</si>
  <si>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</si>
  <si>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</si>
  <si>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</si>
  <si>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</si>
  <si>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</si>
  <si>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</si>
  <si>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</si>
  <si>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</si>
  <si>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</si>
  <si>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</si>
  <si>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</si>
  <si>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</si>
  <si>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</si>
  <si>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</si>
  <si>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</si>
  <si>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</si>
  <si>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</si>
  <si>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</si>
  <si>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</si>
  <si>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</si>
  <si>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</si>
  <si>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</si>
  <si>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</si>
  <si>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</si>
  <si>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</si>
  <si>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</si>
  <si>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</si>
  <si>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</si>
  <si>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</si>
  <si>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</si>
  <si>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</si>
  <si>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</si>
  <si>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</si>
  <si>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</si>
  <si>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</si>
  <si>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</si>
  <si>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</si>
  <si>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</si>
  <si>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</si>
  <si>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</si>
  <si>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</si>
  <si>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</si>
  <si>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</si>
  <si>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</si>
  <si>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</si>
  <si>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</si>
  <si>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</si>
  <si>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</si>
  <si>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</si>
  <si>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</si>
  <si>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</si>
  <si>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</si>
  <si>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</si>
  <si>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</si>
  <si>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</si>
  <si>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</si>
  <si>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</si>
  <si>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</si>
  <si>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</si>
  <si>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</si>
  <si>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</si>
  <si>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</si>
  <si>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</si>
  <si>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</si>
  <si>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</si>
  <si>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</si>
  <si>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</si>
  <si>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</si>
  <si>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</si>
  <si>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</si>
  <si>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</si>
  <si>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</si>
  <si>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</si>
  <si>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</si>
  <si>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</si>
  <si>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</si>
  <si>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</si>
  <si>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</si>
  <si>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</si>
  <si>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</si>
  <si>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</si>
  <si>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</si>
  <si>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</si>
  <si>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</si>
  <si>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</si>
  <si>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</si>
  <si>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</si>
  <si>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</si>
  <si>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</si>
  <si>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</si>
  <si>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</si>
  <si>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</si>
  <si>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</si>
  <si>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</si>
  <si>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</si>
  <si>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</si>
  <si>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</si>
  <si>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</si>
  <si>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</si>
  <si>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</si>
  <si>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</si>
  <si>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</si>
  <si>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</si>
  <si>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</si>
  <si>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</si>
  <si>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</si>
  <si>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</si>
  <si>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</si>
  <si>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</si>
  <si>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</si>
  <si>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</si>
  <si>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</si>
  <si>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</si>
  <si>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</si>
  <si>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</si>
  <si>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</si>
  <si>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</si>
  <si>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</si>
  <si>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</si>
  <si>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</si>
  <si>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</si>
  <si>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</si>
  <si>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</si>
  <si>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</si>
  <si>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</si>
  <si>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</si>
  <si>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</si>
  <si>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</si>
  <si>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</si>
  <si>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</si>
  <si>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</si>
  <si>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</si>
  <si>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</si>
  <si>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</si>
  <si>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</si>
  <si>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</si>
  <si>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</si>
  <si>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</si>
  <si>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</si>
  <si>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</si>
  <si>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</si>
  <si>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</si>
  <si>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</si>
  <si>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</si>
  <si>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</si>
  <si>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</si>
  <si>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</si>
  <si>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</si>
  <si>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</si>
  <si>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</si>
  <si>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</si>
  <si>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</si>
  <si>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</si>
  <si>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</si>
  <si>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</si>
  <si>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</si>
  <si>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</si>
  <si>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</si>
  <si>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</si>
  <si>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</si>
  <si>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</si>
  <si>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</si>
  <si>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</si>
  <si>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</si>
  <si>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</si>
  <si>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</si>
  <si>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</si>
  <si>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</si>
  <si>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</si>
  <si>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</si>
  <si>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</si>
  <si>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</si>
  <si>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</si>
  <si>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</si>
  <si>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</si>
  <si>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</si>
  <si>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</si>
  <si>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</si>
  <si>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</si>
  <si>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</si>
  <si>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</si>
  <si>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</si>
  <si>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</si>
  <si>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</si>
  <si>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</si>
  <si>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</si>
  <si>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</si>
  <si>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</si>
  <si>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</si>
  <si>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</si>
  <si>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</si>
  <si>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</si>
  <si>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</si>
  <si>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</si>
  <si>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</si>
  <si>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</si>
  <si>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</si>
  <si>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</si>
  <si>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</si>
  <si>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</si>
  <si>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</si>
  <si>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</si>
  <si>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</si>
  <si>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</si>
  <si>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</si>
  <si>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</si>
  <si>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</si>
  <si>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</si>
  <si>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</si>
  <si>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</si>
  <si>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</si>
  <si>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</si>
  <si>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</si>
  <si>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</si>
  <si>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</si>
  <si>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</si>
  <si>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</si>
  <si>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</si>
  <si>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</si>
  <si>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</si>
  <si>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</si>
  <si>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</si>
  <si>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</si>
  <si>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</si>
  <si>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</si>
  <si>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</si>
  <si>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</si>
  <si>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</si>
  <si>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</si>
  <si>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</si>
  <si>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</si>
  <si>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</si>
  <si>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</si>
  <si>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</si>
  <si>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</si>
  <si>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</si>
  <si>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</si>
  <si>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</si>
  <si>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</si>
  <si>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</si>
  <si>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</si>
  <si>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</si>
  <si>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</si>
  <si>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</si>
  <si>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</si>
  <si>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</si>
  <si>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</si>
  <si>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</si>
  <si>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</si>
  <si>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</si>
  <si>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</si>
  <si>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</si>
  <si>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</si>
  <si>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</si>
  <si>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</si>
  <si>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</si>
  <si>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</si>
  <si>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</si>
  <si>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</si>
  <si>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</si>
  <si>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</si>
  <si>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</si>
  <si>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</si>
  <si>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</si>
  <si>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</si>
  <si>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</si>
  <si>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</si>
  <si>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</si>
  <si>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</si>
  <si>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</si>
  <si>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</si>
  <si>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</si>
  <si>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</si>
  <si>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</si>
  <si>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</si>
  <si>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</si>
  <si>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</si>
  <si>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</si>
  <si>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</si>
  <si>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</si>
  <si>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</si>
  <si>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</si>
  <si>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</si>
  <si>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</si>
  <si>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</si>
  <si>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</si>
  <si>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</si>
  <si>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</si>
  <si>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</si>
  <si>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</si>
  <si>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</si>
  <si>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</si>
  <si>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</si>
  <si>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</si>
  <si>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</si>
  <si>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</si>
  <si>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</si>
  <si>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</si>
  <si>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</si>
  <si>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</si>
  <si>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</si>
  <si>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</si>
  <si>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</si>
  <si>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</si>
  <si>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</si>
  <si>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</si>
  <si>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</si>
  <si>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</si>
  <si>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</si>
  <si>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</si>
  <si>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</si>
  <si>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</si>
  <si>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</si>
  <si>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</si>
  <si>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</si>
  <si>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</si>
  <si>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</si>
  <si>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</si>
  <si>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</si>
  <si>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</si>
  <si>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</si>
  <si>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</si>
  <si>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</si>
  <si>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</si>
  <si>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</si>
  <si>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</si>
  <si>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</si>
  <si>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</si>
  <si>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</si>
  <si>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</si>
  <si>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</si>
  <si>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</si>
  <si>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</si>
  <si>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</si>
  <si>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</si>
  <si>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</si>
  <si>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</si>
  <si>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</si>
  <si>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</si>
  <si>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</si>
  <si>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</si>
  <si>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</si>
  <si>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</si>
  <si>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</si>
  <si>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</si>
  <si>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</si>
  <si>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</si>
  <si>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</si>
  <si>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</si>
  <si>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</si>
  <si>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</si>
  <si>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</si>
  <si>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</si>
  <si>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</si>
  <si>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</si>
  <si>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</si>
  <si>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</si>
  <si>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</si>
  <si>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</si>
  <si>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</si>
  <si>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</si>
  <si>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</si>
  <si>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</si>
  <si>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</si>
  <si>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</si>
  <si>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</si>
  <si>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</si>
  <si>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</si>
  <si>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</si>
  <si>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</si>
  <si>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</si>
  <si>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</si>
  <si>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</si>
  <si>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</si>
  <si>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</si>
  <si>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</si>
  <si>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</si>
  <si>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</si>
  <si>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</si>
  <si>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</si>
  <si>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</si>
  <si>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</si>
  <si>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</si>
  <si>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</si>
  <si>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</si>
  <si>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</si>
  <si>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</si>
  <si>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</si>
  <si>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</si>
  <si>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</si>
  <si>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</si>
  <si>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</si>
  <si>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</si>
  <si>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</si>
  <si>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</si>
  <si>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</si>
  <si>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</si>
  <si>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</si>
  <si>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</si>
  <si>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</si>
  <si>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</si>
  <si>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</si>
  <si>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</si>
  <si>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</si>
  <si>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</si>
  <si>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</si>
  <si>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</si>
  <si>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</si>
  <si>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</si>
  <si>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</si>
  <si>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</si>
  <si>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</si>
  <si>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</si>
  <si>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</si>
  <si>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</si>
  <si>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</si>
  <si>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</si>
  <si>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</si>
  <si>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</si>
  <si>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</si>
  <si>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</si>
  <si>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</si>
  <si>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</si>
  <si>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</si>
  <si>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</si>
  <si>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</si>
  <si>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</si>
  <si>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</si>
  <si>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</si>
  <si>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</si>
  <si>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</si>
  <si>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</si>
  <si>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</si>
  <si>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</si>
  <si>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</si>
  <si>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</si>
  <si>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</si>
  <si>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</si>
  <si>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</si>
  <si>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</si>
  <si>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</si>
  <si>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</si>
  <si>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</si>
  <si>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</si>
  <si>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</si>
  <si>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</si>
  <si>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</si>
  <si>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</si>
  <si>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</si>
  <si>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</si>
  <si>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</si>
  <si>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</si>
  <si>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</si>
  <si>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</si>
  <si>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</si>
  <si>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</si>
  <si>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</si>
  <si>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</si>
  <si>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</si>
  <si>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</si>
  <si>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</si>
  <si>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</si>
  <si>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</si>
  <si>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</si>
  <si>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</si>
  <si>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</si>
  <si>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</si>
  <si>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</si>
  <si>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</si>
  <si>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</si>
  <si>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</si>
  <si>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</si>
  <si>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</si>
  <si>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</si>
  <si>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</si>
  <si>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</si>
  <si>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</si>
  <si>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</si>
  <si>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</si>
  <si>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</si>
  <si>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</si>
  <si>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</si>
  <si>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</si>
  <si>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</si>
  <si>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</si>
  <si>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</si>
  <si>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</si>
  <si>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</si>
  <si>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</si>
  <si>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</si>
  <si>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</si>
  <si>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</si>
  <si>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</si>
  <si>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</si>
  <si>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</si>
  <si>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</si>
  <si>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</si>
  <si>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</si>
  <si>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</si>
  <si>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</si>
  <si>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</si>
  <si>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</si>
  <si>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</si>
  <si>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</si>
  <si>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</si>
  <si>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</si>
  <si>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</si>
  <si>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</si>
  <si>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</si>
  <si>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</si>
  <si>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</si>
  <si>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</si>
  <si>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</si>
  <si>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</si>
  <si>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</si>
  <si>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</si>
  <si>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</si>
  <si>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</si>
  <si>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</si>
  <si>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</si>
  <si>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</si>
  <si>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</si>
  <si>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</si>
  <si>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</si>
  <si>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</si>
  <si>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</si>
  <si>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</si>
  <si>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</si>
  <si>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</si>
  <si>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</si>
  <si>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</si>
  <si>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</si>
  <si>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</si>
  <si>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</si>
  <si>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</si>
  <si>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</si>
  <si>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</si>
  <si>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</si>
  <si>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</si>
  <si>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</si>
  <si>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</si>
  <si>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</si>
  <si>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</si>
  <si>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</si>
  <si>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</si>
  <si>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</si>
  <si>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</si>
  <si>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</si>
  <si>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</si>
  <si>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</si>
  <si>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</si>
  <si>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</si>
  <si>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</si>
  <si>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</si>
  <si>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</si>
  <si>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</si>
  <si>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</si>
  <si>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</si>
  <si>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</si>
  <si>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</si>
  <si>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</si>
  <si>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</si>
  <si>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</si>
  <si>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</si>
  <si>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</si>
  <si>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</si>
  <si>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</si>
  <si>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</si>
  <si>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</si>
  <si>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</si>
  <si>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</si>
  <si>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</si>
  <si>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</si>
  <si>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</si>
  <si>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</si>
  <si>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</si>
  <si>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</si>
  <si>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</si>
  <si>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</si>
  <si>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</si>
  <si>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</si>
  <si>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</si>
  <si>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</si>
  <si>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</si>
  <si>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</si>
  <si>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</si>
  <si>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</si>
  <si>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</si>
  <si>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</si>
  <si>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</si>
  <si>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</si>
  <si>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</si>
  <si>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</si>
  <si>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</si>
  <si>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</si>
  <si>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</si>
  <si>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</si>
  <si>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</si>
  <si>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</si>
  <si>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</si>
  <si>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</si>
  <si>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</si>
  <si>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</si>
  <si>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</si>
  <si>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</si>
  <si>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</si>
  <si>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</si>
  <si>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</si>
  <si>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</si>
  <si>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</si>
  <si>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</si>
  <si>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</si>
  <si>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</si>
  <si>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</si>
  <si>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</si>
  <si>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</si>
  <si>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</si>
  <si>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</si>
  <si>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</si>
  <si>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</si>
  <si>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</si>
  <si>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</si>
  <si>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</si>
  <si>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</si>
  <si>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</si>
  <si>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</si>
  <si>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</si>
  <si>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</si>
  <si>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</si>
  <si>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</si>
  <si>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</si>
  <si>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</si>
  <si>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</si>
  <si>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</si>
  <si>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</si>
  <si>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</si>
  <si>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</si>
  <si>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</si>
  <si>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</si>
  <si>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</si>
  <si>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</si>
  <si>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</si>
  <si>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</si>
  <si>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</si>
  <si>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</si>
  <si>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</si>
  <si>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</si>
  <si>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</si>
  <si>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</si>
  <si>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</si>
  <si>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</si>
  <si>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</si>
  <si>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</si>
  <si>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</si>
  <si>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</si>
  <si>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</si>
  <si>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</si>
  <si>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</si>
  <si>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</si>
  <si>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</si>
  <si>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</si>
  <si>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</si>
  <si>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</si>
  <si>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</si>
  <si>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</si>
  <si>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</si>
  <si>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</si>
  <si>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</si>
  <si>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</si>
  <si>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</si>
  <si>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</si>
  <si>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</si>
  <si>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</si>
  <si>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</si>
  <si>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</si>
  <si>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</si>
  <si>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</si>
  <si>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</si>
  <si>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</si>
  <si>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</si>
  <si>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</si>
  <si>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</si>
  <si>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</si>
  <si>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</si>
  <si>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</si>
  <si>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</si>
  <si>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</si>
  <si>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</si>
  <si>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</si>
  <si>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</si>
  <si>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</si>
  <si>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</si>
  <si>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</si>
  <si>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</si>
  <si>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</si>
  <si>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</si>
  <si>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</si>
  <si>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</si>
  <si>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</si>
  <si>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</si>
  <si>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</si>
  <si>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</si>
  <si>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</si>
  <si>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</si>
  <si>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</si>
  <si>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</si>
  <si>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</si>
  <si>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</si>
  <si>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</si>
  <si>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</si>
  <si>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</si>
  <si>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</si>
  <si>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</si>
  <si>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</si>
  <si>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</si>
  <si>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</si>
  <si>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</si>
  <si>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</si>
  <si>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</si>
  <si>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</si>
  <si>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</si>
  <si>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</si>
  <si>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</si>
  <si>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</si>
  <si>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</si>
  <si>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</si>
  <si>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</si>
  <si>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</si>
  <si>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</si>
  <si>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</si>
  <si>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</si>
  <si>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</si>
  <si>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</si>
  <si>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</si>
  <si>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</si>
  <si>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</si>
  <si>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</si>
  <si>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</si>
  <si>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</si>
  <si>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</si>
  <si>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</si>
  <si>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</si>
  <si>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</si>
  <si>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</si>
  <si>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</si>
  <si>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</si>
  <si>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</si>
  <si>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</si>
  <si>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</si>
  <si>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</si>
  <si>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</si>
  <si>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</si>
  <si>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</si>
  <si>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</si>
  <si>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</si>
  <si>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</si>
  <si>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</si>
  <si>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</si>
  <si>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</si>
  <si>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</si>
  <si>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</si>
  <si>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</si>
  <si>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</si>
  <si>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</si>
  <si>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</si>
  <si>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</si>
  <si>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</si>
  <si>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</si>
  <si>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</si>
  <si>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</si>
  <si>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</si>
  <si>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</si>
  <si>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</si>
  <si>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</si>
  <si>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</si>
  <si>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</si>
  <si>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</si>
  <si>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</si>
  <si>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</si>
  <si>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</si>
  <si>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</si>
  <si>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</si>
  <si>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</si>
  <si>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</si>
  <si>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</si>
  <si>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</si>
  <si>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</si>
  <si>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</si>
  <si>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</si>
  <si>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</si>
  <si>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</si>
  <si>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</si>
  <si>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</si>
  <si>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</si>
  <si>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</si>
  <si>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</si>
  <si>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</si>
  <si>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</si>
  <si>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</si>
  <si>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</si>
  <si>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</si>
  <si>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</si>
  <si>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</si>
  <si>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</si>
  <si>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</si>
  <si>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</si>
  <si>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</si>
  <si>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</si>
  <si>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</si>
  <si>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</si>
  <si>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</si>
  <si>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</si>
  <si>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</si>
  <si>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</si>
  <si>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</si>
  <si>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</si>
  <si>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</si>
  <si>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</si>
  <si>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</si>
  <si>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</si>
  <si>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</si>
  <si>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</si>
  <si>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</si>
  <si>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</si>
  <si>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</si>
  <si>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</si>
  <si>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</si>
  <si>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</si>
  <si>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</si>
  <si>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</si>
  <si>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</si>
  <si>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</si>
  <si>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</si>
  <si>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</si>
  <si>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</si>
  <si>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</si>
  <si>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</si>
  <si>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</si>
  <si>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</si>
  <si>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</si>
  <si>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</si>
  <si>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</si>
  <si>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</si>
  <si>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</si>
  <si>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</si>
  <si>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</si>
  <si>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</si>
  <si>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</si>
  <si>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</si>
  <si>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</si>
  <si>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</si>
  <si>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</si>
  <si>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</si>
  <si>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</si>
  <si>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</si>
  <si>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</si>
  <si>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</si>
  <si>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</si>
  <si>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</si>
  <si>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</si>
  <si>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</si>
  <si>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</si>
  <si>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</si>
  <si>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</si>
  <si>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</si>
  <si>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</si>
  <si>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</si>
  <si>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</si>
  <si>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</si>
  <si>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</si>
  <si>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</si>
  <si>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</si>
  <si>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</si>
  <si>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</si>
  <si>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</si>
  <si>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</si>
  <si>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</si>
  <si>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</si>
  <si>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</si>
  <si>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</si>
  <si>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</si>
  <si>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</si>
  <si>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</si>
  <si>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</si>
  <si>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</si>
  <si>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</si>
  <si>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</si>
  <si>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</si>
  <si>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</si>
  <si>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</si>
  <si>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</si>
  <si>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</si>
  <si>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</si>
  <si>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</si>
  <si>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</si>
  <si>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</si>
  <si>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</si>
  <si>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</si>
  <si>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</si>
  <si>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</si>
  <si>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</si>
  <si>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</si>
  <si>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</si>
  <si>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</si>
  <si>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</si>
  <si>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</si>
  <si>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</si>
  <si>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</si>
  <si>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</si>
  <si>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</si>
  <si>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</si>
  <si>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</si>
  <si>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</si>
  <si>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</si>
  <si>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</si>
  <si>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</si>
  <si>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</si>
  <si>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</si>
  <si>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</si>
  <si>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</si>
  <si>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</si>
  <si>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</si>
  <si>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</si>
  <si>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</si>
  <si>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</si>
  <si>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</si>
  <si>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</si>
  <si>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</si>
  <si>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</si>
  <si>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</si>
  <si>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</si>
  <si>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</si>
  <si>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</si>
  <si>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</si>
  <si>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</si>
  <si>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</si>
  <si>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</si>
  <si>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</si>
  <si>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</si>
  <si>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</si>
  <si>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</si>
  <si>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</si>
  <si>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</si>
  <si>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</si>
  <si>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</si>
  <si>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</si>
  <si>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</si>
  <si>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</si>
  <si>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</si>
  <si>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</si>
  <si>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</si>
  <si>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</si>
  <si>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</si>
  <si>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</si>
  <si>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</si>
  <si>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</si>
  <si>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</si>
  <si>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</si>
  <si>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</si>
  <si>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</si>
  <si>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</si>
  <si>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</si>
  <si>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</si>
  <si>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</si>
  <si>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</si>
  <si>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</si>
  <si>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</si>
  <si>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</si>
  <si>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</si>
  <si>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</si>
  <si>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</si>
  <si>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</si>
  <si>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</si>
  <si>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</si>
  <si>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</si>
  <si>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</si>
  <si>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</si>
  <si>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</si>
  <si>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</si>
  <si>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</si>
  <si>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</si>
  <si>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</si>
  <si>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</si>
  <si>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</si>
  <si>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</si>
  <si>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</si>
  <si>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</si>
  <si>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</si>
  <si>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</si>
  <si>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</si>
  <si>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</si>
  <si>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</si>
  <si>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</si>
  <si>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</si>
  <si>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</si>
  <si>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</si>
  <si>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</si>
  <si>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</si>
  <si>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</si>
  <si>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</si>
  <si>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</si>
  <si>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</si>
  <si>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</si>
  <si>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</si>
  <si>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</si>
  <si>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</si>
  <si>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</si>
  <si>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</si>
  <si>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</si>
  <si>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</si>
  <si>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</si>
  <si>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</si>
  <si>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</si>
  <si>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</si>
  <si>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</si>
  <si>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</si>
  <si>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</si>
  <si>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</si>
  <si>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</si>
  <si>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</si>
  <si>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</si>
  <si>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</si>
  <si>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</si>
  <si>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</si>
  <si>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</si>
  <si>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</si>
  <si>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</si>
  <si>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</si>
  <si>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</si>
  <si>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</si>
  <si>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</si>
  <si>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</si>
  <si>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</si>
  <si>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</si>
  <si>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</si>
  <si>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</si>
  <si>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</si>
  <si>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</si>
  <si>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</si>
  <si>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</si>
  <si>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</si>
  <si>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</si>
  <si>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</si>
  <si>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</si>
  <si>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</si>
  <si>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</si>
  <si>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</si>
  <si>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</si>
  <si>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</si>
  <si>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</si>
  <si>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</si>
  <si>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</si>
  <si>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</si>
  <si>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</si>
  <si>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</si>
  <si>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</si>
  <si>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</si>
  <si>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</si>
  <si>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</si>
  <si>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</si>
  <si>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</si>
  <si>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</si>
  <si>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</si>
  <si>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</si>
  <si>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</si>
  <si>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</si>
  <si>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</si>
  <si>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</si>
  <si>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</si>
  <si>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</si>
  <si>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</si>
  <si>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</si>
  <si>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</si>
  <si>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</si>
  <si>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</si>
  <si>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</si>
  <si>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</si>
  <si>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</si>
  <si>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</si>
  <si>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</si>
  <si>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</si>
  <si>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</si>
  <si>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</si>
  <si>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</si>
  <si>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</si>
  <si>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</si>
  <si>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</si>
  <si>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</si>
  <si>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</si>
  <si>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</si>
  <si>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</si>
  <si>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</si>
  <si>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</si>
  <si>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</si>
  <si>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</si>
  <si>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</si>
  <si>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</si>
  <si>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</si>
  <si>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</si>
  <si>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</si>
  <si>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</si>
  <si>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</si>
  <si>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</si>
  <si>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</si>
  <si>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</si>
  <si>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</si>
  <si>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</si>
  <si>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</si>
  <si>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</si>
  <si>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</si>
  <si>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</si>
  <si>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</si>
  <si>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</si>
  <si>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</si>
  <si>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</si>
  <si>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</si>
  <si>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</si>
  <si>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</si>
  <si>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</si>
  <si>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</si>
  <si>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</si>
  <si>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</si>
  <si>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</si>
  <si>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</si>
  <si>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</si>
  <si>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</si>
  <si>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</si>
  <si>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</si>
  <si>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</si>
  <si>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</si>
  <si>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</si>
  <si>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</si>
  <si>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</si>
  <si>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</si>
  <si>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</si>
  <si>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</si>
  <si>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</si>
  <si>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</si>
  <si>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</si>
  <si>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</si>
  <si>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</si>
  <si>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</si>
  <si>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</si>
  <si>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</si>
  <si>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</si>
  <si>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</si>
  <si>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</si>
  <si>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</si>
  <si>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</si>
  <si>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</si>
  <si>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</si>
  <si>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</si>
  <si>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</si>
  <si>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</si>
  <si>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</si>
  <si>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</si>
  <si>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</si>
  <si>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</si>
  <si>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</si>
  <si>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</si>
  <si>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</si>
  <si>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</si>
  <si>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</si>
  <si>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</si>
  <si>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</si>
  <si>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</si>
  <si>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</si>
  <si>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</si>
  <si>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</si>
  <si>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</si>
  <si>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</si>
  <si>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</si>
  <si>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</si>
  <si>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</si>
  <si>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</si>
  <si>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</si>
  <si>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</si>
  <si>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</si>
  <si>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</si>
  <si>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</si>
  <si>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</si>
  <si>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</si>
  <si>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</si>
  <si>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</si>
  <si>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</si>
  <si>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</si>
  <si>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</si>
  <si>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</si>
  <si>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</si>
  <si>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</si>
  <si>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</si>
  <si>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</si>
  <si>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</si>
  <si>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</si>
  <si>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</si>
  <si>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</si>
  <si>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</si>
  <si>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</si>
  <si>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</si>
  <si>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</si>
  <si>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</si>
  <si>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</si>
  <si>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</si>
  <si>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</si>
  <si>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</si>
  <si>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</si>
  <si>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</si>
  <si>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</si>
  <si>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</si>
  <si>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</si>
  <si>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</si>
  <si>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</si>
  <si>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</si>
  <si>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</si>
  <si>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</si>
  <si>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</si>
  <si>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</si>
  <si>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</si>
  <si>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</si>
  <si>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</si>
  <si>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</si>
  <si>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</si>
  <si>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</si>
  <si>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</si>
  <si>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</si>
  <si>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</si>
  <si>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</si>
  <si>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</si>
  <si>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</si>
  <si>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</si>
  <si>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</si>
  <si>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</si>
  <si>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</si>
  <si>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</si>
  <si>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</si>
  <si>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</si>
  <si>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</si>
  <si>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</si>
  <si>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</si>
  <si>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</si>
  <si>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</si>
  <si>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</si>
  <si>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</si>
  <si>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</si>
  <si>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</si>
  <si>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</si>
  <si>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</si>
  <si>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</si>
  <si>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</si>
  <si>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</si>
  <si>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</si>
  <si>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</si>
  <si>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</si>
  <si>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</si>
  <si>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</si>
  <si>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</si>
  <si>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</si>
  <si>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</si>
  <si>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</si>
  <si>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</si>
  <si>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</si>
  <si>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</si>
  <si>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</si>
  <si>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</si>
  <si>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</si>
  <si>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</si>
  <si>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</si>
  <si>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</si>
  <si>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</si>
  <si>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</si>
  <si>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</si>
  <si>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</si>
  <si>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</si>
  <si>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</si>
  <si>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</si>
  <si>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</si>
  <si>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</si>
  <si>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</si>
  <si>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</si>
  <si>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</si>
  <si>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</si>
  <si>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</si>
  <si>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</si>
  <si>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</si>
  <si>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</si>
  <si>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</si>
  <si>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</si>
  <si>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</si>
  <si>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</si>
  <si>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</si>
  <si>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</si>
  <si>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</si>
  <si>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</si>
  <si>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</si>
  <si>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</si>
  <si>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</si>
  <si>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</si>
  <si>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</si>
  <si>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</si>
  <si>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</si>
  <si>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</si>
  <si>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</si>
  <si>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</si>
  <si>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</si>
  <si>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</si>
  <si>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</si>
  <si>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</si>
  <si>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</si>
  <si>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</si>
  <si>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</si>
  <si>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</si>
  <si>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</si>
  <si>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</si>
  <si>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</si>
  <si>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</si>
  <si>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</si>
  <si>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</si>
  <si>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</si>
  <si>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</si>
  <si>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</si>
  <si>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</si>
  <si>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</si>
  <si>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</si>
  <si>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</si>
  <si>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</si>
  <si>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</si>
  <si>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</si>
  <si>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</si>
  <si>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</si>
  <si>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</si>
  <si>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</si>
  <si>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</si>
  <si>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</si>
  <si>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</si>
  <si>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</si>
  <si>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</si>
  <si>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</si>
  <si>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</si>
  <si>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</si>
  <si>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</si>
  <si>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</si>
  <si>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</si>
  <si>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</si>
  <si>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</si>
  <si>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</si>
  <si>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</si>
  <si>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</si>
  <si>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</si>
  <si>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</si>
  <si>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</si>
  <si>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</si>
  <si>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</si>
  <si>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</si>
  <si>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</si>
  <si>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</si>
  <si>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</si>
  <si>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</si>
  <si>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</si>
  <si>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</si>
  <si>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</si>
  <si>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</si>
  <si>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</si>
  <si>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</si>
  <si>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</si>
  <si>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</si>
  <si>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</si>
  <si>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</si>
  <si>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</si>
  <si>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</si>
  <si>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</si>
  <si>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</si>
  <si>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</si>
  <si>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</si>
  <si>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</si>
  <si>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</si>
  <si>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</si>
  <si>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</si>
  <si>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</si>
  <si>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</si>
  <si>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</si>
  <si>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</si>
  <si>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</si>
  <si>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</si>
  <si>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</si>
  <si>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</si>
  <si>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</si>
  <si>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</si>
  <si>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</si>
  <si>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</si>
  <si>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</si>
  <si>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</si>
  <si>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</si>
  <si>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</si>
  <si>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</si>
  <si>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</si>
  <si>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</si>
  <si>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</si>
  <si>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</si>
  <si>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</si>
  <si>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</si>
  <si>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</si>
  <si>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</si>
  <si>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</si>
  <si>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</si>
  <si>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</si>
  <si>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</si>
  <si>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</si>
  <si>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</si>
  <si>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</si>
  <si>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</si>
  <si>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</si>
  <si>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</si>
  <si>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</si>
  <si>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</si>
  <si>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</si>
  <si>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</si>
  <si>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</si>
  <si>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</si>
  <si>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</si>
  <si>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</si>
  <si>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</si>
  <si>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</si>
  <si>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</si>
  <si>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</si>
  <si>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</si>
  <si>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</si>
  <si>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</si>
  <si>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</si>
  <si>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</si>
  <si>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</si>
  <si>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</si>
  <si>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</si>
  <si>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</si>
  <si>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</si>
  <si>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</si>
  <si>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</si>
  <si>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</si>
  <si>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</si>
  <si>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</si>
  <si>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</si>
  <si>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</si>
  <si>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</si>
  <si>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</si>
  <si>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</si>
  <si>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</si>
  <si>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</si>
  <si>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</si>
  <si>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</si>
  <si>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</si>
  <si>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</si>
  <si>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</si>
  <si>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</si>
  <si>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</si>
  <si>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</si>
  <si>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</si>
  <si>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</si>
  <si>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</si>
  <si>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</si>
  <si>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</si>
  <si>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</si>
  <si>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</si>
  <si>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</si>
  <si>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</si>
  <si>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</si>
  <si>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</si>
  <si>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</si>
  <si>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</si>
  <si>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</si>
  <si>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</si>
  <si>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</si>
  <si>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</si>
  <si>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</si>
  <si>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</si>
  <si>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</si>
  <si>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</si>
  <si>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</si>
  <si>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</si>
  <si>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</si>
  <si>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</si>
  <si>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</si>
  <si>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</si>
  <si>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</si>
  <si>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</si>
  <si>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</si>
  <si>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</si>
  <si>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</si>
  <si>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</si>
  <si>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</si>
  <si>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</si>
  <si>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</si>
  <si>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</si>
  <si>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</si>
  <si>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</si>
  <si>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</si>
  <si>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</si>
  <si>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</si>
  <si>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</si>
  <si>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</si>
  <si>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</si>
  <si>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</si>
  <si>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</si>
  <si>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</si>
  <si>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</si>
  <si>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</si>
  <si>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</si>
  <si>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</si>
  <si>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</si>
  <si>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</si>
  <si>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</si>
  <si>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</si>
  <si>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</si>
  <si>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</si>
  <si>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</si>
  <si>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</si>
  <si>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</si>
  <si>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</si>
  <si>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</si>
  <si>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</si>
  <si>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</si>
  <si>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</si>
  <si>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</si>
  <si>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</si>
  <si>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</si>
  <si>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</si>
  <si>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</si>
  <si>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</si>
  <si>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</si>
  <si>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</si>
  <si>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</si>
  <si>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</si>
  <si>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</si>
  <si>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</si>
  <si>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</si>
  <si>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</si>
  <si>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</si>
  <si>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</si>
  <si>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</si>
  <si>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</si>
  <si>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</si>
  <si>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</si>
  <si>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</si>
  <si>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</si>
  <si>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</si>
  <si>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</si>
  <si>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</si>
  <si>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</si>
  <si>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</si>
  <si>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</si>
  <si>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</si>
  <si>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</si>
  <si>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</si>
  <si>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</si>
  <si>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</si>
  <si>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</si>
  <si>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</si>
  <si>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</si>
  <si>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</si>
  <si>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</si>
  <si>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</si>
  <si>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</si>
  <si>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</si>
  <si>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</si>
  <si>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</si>
  <si>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</si>
  <si>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</si>
  <si>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</si>
  <si>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</si>
  <si>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</si>
  <si>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</si>
  <si>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</si>
  <si>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</si>
  <si>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</si>
  <si>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</si>
  <si>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</si>
  <si>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</si>
  <si>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</si>
  <si>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</si>
  <si>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</si>
  <si>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</si>
  <si>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</si>
  <si>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</si>
  <si>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</si>
  <si>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</si>
  <si>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</si>
  <si>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</si>
  <si>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</si>
  <si>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</si>
  <si>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</si>
  <si>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</si>
  <si>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</si>
  <si>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</si>
  <si>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</si>
  <si>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</si>
  <si>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</si>
  <si>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</si>
  <si>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</si>
  <si>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</si>
  <si>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</si>
  <si>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</si>
  <si>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</si>
  <si>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</si>
  <si>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</si>
  <si>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</si>
  <si>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</si>
  <si>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</si>
  <si>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</si>
  <si>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</si>
  <si>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</si>
  <si>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</si>
  <si>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</si>
  <si>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</si>
  <si>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</si>
  <si>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</si>
  <si>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</si>
  <si>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</si>
  <si>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</si>
  <si>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</si>
  <si>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</si>
  <si>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</si>
  <si>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</si>
  <si>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</si>
  <si>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</si>
  <si>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</si>
  <si>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</si>
  <si>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</si>
  <si>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</si>
  <si>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</si>
  <si>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</si>
  <si>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</si>
  <si>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</si>
  <si>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</si>
  <si>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</si>
  <si>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</si>
  <si>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</si>
  <si>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</si>
  <si>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</si>
  <si>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</si>
  <si>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</si>
  <si>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</si>
  <si>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</si>
  <si>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</si>
  <si>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</si>
  <si>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</si>
  <si>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</si>
  <si>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</si>
  <si>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</si>
  <si>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</si>
  <si>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</si>
  <si>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</si>
  <si>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</si>
  <si>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</si>
  <si>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</si>
  <si>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</si>
  <si>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</si>
  <si>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</si>
  <si>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</si>
  <si>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</si>
  <si>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</si>
  <si>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</si>
  <si>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</si>
  <si>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</si>
  <si>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</si>
  <si>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</si>
  <si>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</si>
  <si>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</si>
  <si>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</si>
  <si>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</si>
  <si>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</si>
  <si>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</si>
  <si>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</si>
  <si>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</si>
  <si>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</si>
  <si>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</si>
  <si>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</si>
  <si>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</si>
  <si>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</si>
  <si>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</si>
  <si>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</si>
  <si>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</si>
  <si>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</si>
  <si>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</si>
  <si>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</si>
  <si>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</si>
  <si>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</si>
  <si>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</si>
  <si>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</si>
  <si>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</si>
  <si>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</si>
  <si>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</si>
  <si>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</si>
  <si>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</si>
  <si>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</si>
  <si>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</si>
  <si>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</si>
  <si>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</si>
  <si>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</si>
  <si>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</si>
  <si>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</si>
  <si>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</si>
  <si>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</si>
  <si>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</si>
  <si>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</si>
  <si>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</si>
  <si>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</si>
  <si>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</si>
  <si>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</si>
  <si>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</si>
  <si>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</si>
  <si>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</si>
  <si>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</si>
  <si>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</si>
  <si>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</si>
  <si>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</si>
  <si>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</si>
  <si>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</si>
  <si>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</si>
  <si>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</si>
  <si>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</si>
  <si>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</si>
  <si>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</si>
  <si>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</si>
  <si>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</si>
  <si>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</si>
  <si>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</si>
  <si>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</si>
  <si>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</si>
  <si>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</si>
  <si>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</si>
  <si>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</si>
  <si>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</si>
  <si>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</si>
  <si>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</si>
  <si>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</si>
  <si>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</si>
  <si>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</si>
  <si>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</si>
  <si>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</si>
  <si>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</si>
  <si>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</si>
  <si>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</si>
  <si>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</si>
  <si>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</si>
  <si>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</si>
  <si>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</si>
  <si>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</si>
  <si>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</si>
  <si>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</si>
  <si>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</si>
  <si>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</si>
  <si>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</si>
  <si>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</si>
  <si>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</si>
  <si>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</si>
  <si>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</si>
  <si>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</si>
  <si>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</si>
  <si>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</si>
  <si>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</si>
  <si>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</si>
  <si>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</si>
  <si>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</si>
  <si>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</si>
  <si>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</si>
  <si>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</si>
  <si>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</si>
  <si>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</si>
  <si>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</si>
  <si>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</si>
  <si>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</si>
  <si>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</si>
  <si>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</si>
  <si>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</si>
  <si>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</si>
  <si>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</si>
  <si>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</si>
  <si>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</si>
  <si>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</si>
  <si>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</si>
  <si>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</si>
  <si>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</si>
  <si>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</si>
  <si>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</si>
  <si>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</si>
  <si>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</si>
  <si>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</si>
  <si>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</si>
  <si>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</si>
  <si>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</si>
  <si>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</si>
  <si>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</si>
  <si>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</si>
  <si>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</si>
  <si>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</si>
  <si>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</si>
  <si>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</si>
  <si>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</si>
  <si>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</si>
  <si>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</si>
  <si>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</si>
  <si>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</si>
  <si>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</si>
  <si>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</si>
  <si>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</si>
  <si>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</si>
  <si>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</si>
  <si>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</si>
  <si>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</si>
  <si>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</si>
  <si>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</si>
  <si>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</si>
  <si>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</si>
  <si>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</si>
  <si>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</si>
  <si>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</si>
  <si>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</si>
  <si>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</si>
  <si>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</si>
  <si>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</si>
  <si>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</si>
  <si>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</si>
  <si>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</si>
  <si>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</si>
  <si>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</si>
  <si>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</si>
  <si>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</si>
  <si>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</si>
  <si>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</si>
  <si>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</si>
  <si>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</si>
  <si>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</si>
  <si>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</si>
  <si>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</si>
  <si>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</si>
  <si>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</si>
  <si>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</si>
  <si>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</si>
  <si>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</si>
  <si>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</si>
  <si>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</si>
  <si>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</si>
  <si>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</si>
  <si>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</si>
  <si>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</si>
  <si>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</si>
  <si>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</si>
  <si>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</si>
  <si>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</si>
  <si>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</si>
  <si>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</si>
  <si>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</si>
  <si>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</si>
  <si>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</si>
  <si>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</si>
  <si>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</si>
  <si>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</si>
  <si>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</si>
  <si>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</si>
  <si>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</si>
  <si>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</si>
  <si>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</si>
  <si>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</si>
  <si>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</si>
  <si>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</si>
  <si>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</si>
  <si>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</si>
  <si>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</si>
  <si>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</si>
  <si>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</si>
  <si>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</si>
  <si>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</si>
  <si>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</si>
  <si>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</si>
  <si>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</si>
  <si>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</si>
  <si>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</si>
  <si>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</si>
  <si>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</si>
  <si>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</si>
  <si>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</si>
  <si>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</si>
  <si>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</si>
  <si>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</si>
  <si>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</si>
  <si>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</si>
  <si>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</si>
  <si>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</si>
  <si>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</si>
  <si>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</si>
  <si>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</si>
  <si>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</si>
  <si>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</si>
  <si>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</si>
  <si>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</si>
  <si>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</si>
  <si>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</si>
  <si>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</si>
  <si>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</si>
  <si>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</si>
  <si>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</si>
  <si>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</si>
  <si>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</si>
  <si>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</si>
  <si>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</si>
  <si>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</si>
  <si>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</si>
  <si>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</si>
  <si>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</si>
  <si>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</si>
  <si>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</si>
  <si>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</si>
  <si>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</si>
  <si>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</si>
  <si>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</si>
  <si>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</si>
  <si>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</si>
  <si>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</si>
  <si>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</si>
  <si>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</si>
  <si>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</si>
  <si>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</si>
  <si>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</si>
  <si>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</si>
  <si>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</si>
  <si>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</si>
  <si>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</si>
  <si>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</si>
  <si>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</si>
  <si>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</si>
  <si>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</si>
  <si>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</si>
  <si>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</si>
  <si>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</si>
  <si>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</si>
  <si>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</si>
  <si>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</si>
  <si>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</si>
  <si>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</si>
  <si>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</si>
  <si>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</si>
  <si>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</si>
  <si>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</si>
  <si>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</si>
  <si>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</si>
  <si>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</si>
  <si>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</si>
  <si>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</si>
  <si>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</si>
  <si>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</si>
  <si>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</si>
  <si>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</si>
  <si>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</si>
  <si>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</si>
  <si>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</si>
  <si>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</si>
  <si>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</si>
  <si>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</si>
  <si>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</si>
  <si>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</si>
  <si>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</si>
  <si>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</si>
  <si>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</si>
  <si>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</si>
  <si>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</si>
  <si>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</si>
  <si>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</si>
  <si>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</si>
  <si>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</si>
  <si>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</si>
  <si>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</si>
  <si>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</si>
  <si>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</si>
  <si>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</si>
  <si>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</si>
  <si>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</si>
  <si>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</si>
  <si>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</si>
  <si>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</si>
  <si>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</si>
  <si>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</si>
  <si>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</si>
  <si>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</si>
  <si>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</si>
  <si>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</si>
  <si>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</si>
  <si>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</si>
  <si>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</si>
  <si>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</si>
  <si>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</si>
  <si>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</si>
  <si>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</si>
  <si>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</si>
  <si>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</si>
  <si>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</si>
  <si>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</si>
  <si>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</si>
  <si>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</si>
  <si>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</si>
  <si>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</si>
  <si>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</si>
  <si>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</si>
  <si>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</si>
  <si>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</si>
  <si>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</si>
  <si>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</si>
  <si>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</si>
  <si>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</si>
  <si>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</si>
  <si>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</si>
  <si>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</si>
  <si>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</si>
  <si>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</si>
  <si>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</si>
  <si>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</si>
  <si>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</si>
  <si>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</si>
  <si>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</si>
  <si>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</si>
  <si>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</si>
  <si>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</si>
  <si>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</si>
  <si>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</si>
  <si>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</si>
  <si>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</si>
  <si>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</si>
  <si>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</si>
  <si>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</si>
  <si>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</si>
  <si>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</si>
  <si>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</si>
  <si>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</si>
  <si>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</si>
  <si>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</si>
  <si>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</si>
  <si>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</si>
  <si>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</si>
  <si>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</si>
  <si>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</si>
  <si>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</si>
  <si>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</si>
  <si>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</si>
  <si>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</si>
  <si>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</si>
  <si>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</si>
  <si>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</si>
  <si>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</si>
  <si>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</si>
  <si>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</si>
  <si>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</si>
  <si>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</si>
  <si>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</si>
  <si>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</si>
  <si>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</si>
  <si>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</si>
  <si>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</si>
  <si>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</si>
  <si>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</si>
  <si>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</si>
  <si>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</si>
  <si>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</si>
  <si>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</si>
  <si>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</si>
  <si>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</si>
  <si>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</si>
  <si>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</si>
  <si>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</si>
  <si>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</si>
  <si>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</si>
  <si>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</si>
  <si>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</si>
  <si>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</si>
  <si>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</si>
  <si>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</si>
  <si>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</si>
  <si>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</si>
  <si>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</si>
  <si>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</si>
  <si>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</si>
  <si>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</si>
  <si>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</si>
  <si>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</si>
  <si>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</si>
  <si>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</si>
  <si>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</si>
  <si>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</si>
  <si>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</si>
  <si>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</si>
  <si>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</si>
  <si>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</si>
  <si>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</si>
  <si>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</si>
  <si>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</si>
  <si>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</si>
  <si>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</si>
  <si>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</si>
  <si>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</si>
  <si>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</si>
  <si>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</si>
  <si>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</si>
  <si>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</si>
  <si>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</si>
  <si>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</si>
  <si>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</si>
  <si>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</si>
  <si>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</si>
  <si>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</si>
  <si>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</si>
  <si>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</si>
  <si>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</si>
  <si>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</si>
  <si>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</si>
  <si>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</si>
  <si>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</si>
  <si>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</si>
  <si>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</si>
  <si>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</si>
  <si>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</si>
  <si>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</si>
  <si>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</si>
  <si>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</si>
  <si>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</si>
  <si>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</si>
  <si>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</si>
  <si>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</si>
  <si>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</si>
  <si>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</si>
  <si>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</si>
  <si>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</si>
  <si>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</si>
  <si>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</si>
  <si>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</si>
  <si>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</si>
  <si>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</si>
  <si>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</si>
  <si>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</si>
  <si>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</si>
  <si>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</si>
  <si>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</si>
  <si>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</si>
  <si>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</si>
  <si>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</si>
  <si>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</si>
  <si>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</si>
  <si>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</si>
  <si>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</si>
  <si>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</si>
  <si>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</si>
  <si>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</si>
  <si>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</si>
  <si>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</si>
  <si>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</si>
  <si>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</si>
  <si>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</si>
  <si>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</si>
  <si>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</si>
  <si>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</si>
  <si>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</si>
  <si>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</si>
  <si>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</si>
  <si>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</si>
  <si>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</si>
  <si>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</si>
  <si>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</si>
  <si>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</si>
  <si>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</si>
  <si>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</si>
  <si>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</si>
  <si>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</si>
  <si>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</si>
  <si>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</si>
  <si>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</si>
  <si>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</si>
  <si>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</si>
  <si>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</si>
  <si>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</si>
  <si>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</si>
  <si>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</si>
  <si>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</si>
  <si>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</si>
  <si>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</si>
  <si>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</si>
  <si>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</si>
  <si>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</si>
  <si>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</si>
  <si>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</si>
  <si>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</si>
  <si>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</si>
  <si>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</si>
  <si>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</si>
  <si>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</si>
  <si>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</si>
  <si>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</si>
  <si>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</si>
  <si>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</si>
  <si>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</si>
  <si>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</si>
  <si>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</si>
  <si>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</si>
  <si>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</si>
  <si>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</si>
  <si>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</si>
  <si>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</si>
  <si>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</si>
  <si>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</si>
  <si>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</si>
  <si>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</si>
  <si>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</si>
  <si>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</si>
  <si>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</si>
  <si>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</si>
  <si>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</si>
  <si>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</si>
  <si>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</si>
  <si>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</si>
  <si>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</si>
  <si>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</si>
  <si>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</si>
  <si>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</si>
  <si>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</si>
  <si>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</si>
  <si>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</si>
  <si>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</si>
  <si>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</si>
  <si>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</si>
  <si>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</si>
  <si>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</si>
  <si>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</si>
  <si>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</si>
  <si>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</si>
  <si>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</si>
  <si>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</si>
  <si>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</si>
  <si>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</si>
  <si>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</si>
  <si>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</si>
  <si>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</si>
  <si>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</si>
  <si>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</si>
  <si>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</si>
  <si>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</si>
  <si>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</si>
  <si>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</si>
  <si>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</si>
  <si>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</si>
  <si>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</si>
  <si>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</si>
  <si>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</si>
  <si>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</si>
  <si>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</si>
  <si>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</si>
  <si>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</si>
  <si>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</si>
  <si>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</si>
  <si>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</si>
  <si>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</si>
  <si>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</si>
  <si>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</si>
  <si>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</si>
  <si>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</si>
  <si>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</si>
  <si>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</si>
  <si>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</si>
  <si>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</si>
  <si>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</si>
  <si>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</si>
  <si>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</si>
  <si>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</si>
  <si>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</si>
  <si>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</si>
  <si>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</si>
  <si>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</si>
  <si>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</si>
  <si>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</si>
  <si>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</si>
  <si>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</si>
  <si>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</si>
  <si>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</si>
  <si>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</si>
  <si>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</si>
  <si>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</si>
  <si>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</si>
  <si>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</si>
  <si>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</si>
  <si>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</si>
  <si>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</si>
  <si>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</si>
  <si>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</si>
  <si>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</si>
  <si>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</si>
  <si>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</si>
  <si>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</si>
  <si>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</si>
  <si>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</si>
  <si>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</si>
  <si>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</si>
  <si>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</si>
  <si>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</si>
  <si>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</si>
  <si>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</si>
  <si>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</si>
  <si>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</si>
  <si>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</si>
  <si>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</si>
  <si>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</si>
  <si>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</si>
  <si>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</si>
  <si>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</si>
  <si>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</si>
  <si>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</si>
  <si>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</si>
  <si>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</si>
  <si>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</si>
  <si>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</si>
  <si>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</si>
  <si>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</si>
  <si>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</si>
  <si>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</si>
  <si>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</si>
  <si>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</si>
  <si>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</si>
  <si>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</si>
  <si>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</si>
  <si>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</si>
  <si>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</si>
  <si>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</si>
  <si>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</si>
  <si>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</si>
  <si>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</si>
  <si>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</si>
  <si>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</si>
  <si>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</si>
  <si>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</si>
  <si>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</si>
  <si>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</si>
  <si>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</si>
  <si>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</si>
  <si>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</si>
  <si>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</si>
  <si>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</si>
  <si>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</si>
  <si>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</si>
  <si>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</si>
  <si>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</si>
  <si>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</si>
  <si>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</si>
  <si>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</si>
  <si>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</si>
  <si>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</si>
  <si>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</si>
  <si>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</si>
  <si>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</si>
  <si>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</si>
  <si>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</si>
  <si>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</si>
  <si>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</si>
  <si>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</si>
  <si>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</si>
  <si>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</si>
  <si>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</si>
  <si>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</si>
  <si>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</si>
  <si>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</si>
  <si>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</si>
  <si>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</si>
  <si>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</si>
  <si>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</si>
  <si>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</si>
  <si>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</si>
  <si>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</si>
  <si>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</si>
  <si>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</si>
  <si>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</si>
  <si>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</si>
  <si>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</si>
  <si>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</si>
  <si>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</si>
  <si>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</si>
  <si>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</si>
  <si>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</si>
  <si>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</si>
  <si>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</si>
  <si>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</si>
  <si>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</si>
  <si>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</si>
  <si>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</si>
  <si>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</si>
  <si>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</si>
  <si>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</si>
  <si>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</si>
  <si>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</si>
  <si>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</si>
  <si>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</si>
  <si>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</si>
  <si>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</si>
  <si>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</si>
  <si>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</si>
  <si>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</si>
  <si>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</si>
  <si>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</si>
  <si>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</si>
  <si>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</si>
  <si>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</si>
  <si>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</si>
  <si>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</si>
  <si>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</si>
  <si>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</si>
  <si>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</si>
  <si>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</si>
  <si>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</si>
  <si>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</si>
  <si>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</si>
  <si>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</si>
  <si>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</si>
  <si>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</si>
  <si>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</si>
  <si>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</si>
  <si>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</si>
  <si>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</si>
  <si>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</si>
  <si>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</si>
  <si>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</si>
  <si>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</si>
  <si>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</si>
  <si>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</si>
  <si>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</si>
  <si>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</si>
  <si>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</si>
  <si>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</si>
  <si>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</si>
  <si>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</si>
  <si>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</si>
  <si>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</si>
  <si>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</si>
  <si>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</si>
  <si>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</si>
  <si>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</si>
  <si>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</si>
  <si>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</si>
  <si>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</si>
  <si>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</si>
  <si>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</si>
  <si>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</si>
  <si>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</si>
  <si>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</si>
  <si>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</si>
  <si>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</si>
  <si>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</si>
  <si>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</si>
  <si>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</si>
  <si>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</si>
  <si>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</si>
  <si>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</si>
  <si>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</si>
  <si>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</si>
  <si>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</si>
  <si>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</si>
  <si>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</si>
  <si>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</si>
  <si>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</si>
  <si>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</si>
  <si>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</si>
  <si>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</si>
  <si>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</si>
  <si>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</si>
  <si>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</si>
  <si>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</si>
  <si>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</si>
  <si>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</si>
  <si>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</si>
  <si>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</si>
  <si>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</si>
  <si>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</si>
  <si>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</si>
  <si>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</si>
  <si>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</si>
  <si>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</si>
  <si>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</si>
  <si>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</si>
  <si>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</si>
  <si>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</si>
  <si>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</si>
  <si>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</si>
  <si>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</si>
  <si>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</si>
  <si>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</si>
  <si>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</si>
  <si>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</si>
  <si>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</si>
  <si>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</si>
  <si>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</si>
  <si>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</si>
  <si>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</si>
  <si>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</si>
  <si>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</si>
  <si>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</si>
  <si>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</si>
  <si>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</si>
  <si>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</si>
  <si>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</si>
  <si>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</si>
  <si>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</si>
  <si>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</si>
  <si>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</si>
  <si>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</si>
  <si>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</si>
  <si>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</si>
  <si>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</si>
  <si>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</si>
  <si>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</si>
  <si>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</si>
  <si>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</si>
  <si>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</si>
  <si>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</si>
  <si>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</si>
  <si>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</si>
  <si>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</si>
  <si>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</si>
  <si>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</si>
  <si>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</si>
  <si>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</si>
  <si>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</si>
  <si>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</si>
  <si>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</si>
  <si>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</si>
  <si>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</si>
  <si>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</si>
  <si>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</si>
  <si>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</si>
  <si>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</si>
  <si>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</si>
  <si>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</si>
  <si>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</si>
  <si>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</si>
  <si>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</si>
  <si>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</si>
  <si>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</si>
  <si>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</si>
  <si>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</si>
  <si>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</si>
  <si>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</si>
  <si>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</si>
  <si>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</si>
  <si>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</si>
  <si>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</si>
  <si>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</si>
  <si>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</si>
  <si>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</si>
  <si>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</si>
  <si>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</si>
  <si>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</si>
  <si>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</si>
  <si>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</si>
  <si>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</si>
  <si>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</si>
  <si>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</si>
  <si>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</si>
  <si>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</si>
  <si>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</si>
  <si>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</si>
  <si>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</si>
  <si>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</si>
  <si>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</si>
  <si>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</si>
  <si>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</si>
  <si>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</si>
  <si>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</si>
  <si>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</si>
  <si>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</si>
  <si>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</si>
  <si>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</si>
  <si>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</si>
  <si>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</si>
  <si>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</si>
  <si>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</si>
  <si>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</si>
  <si>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</si>
  <si>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</si>
  <si>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</si>
  <si>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</si>
  <si>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</si>
  <si>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</si>
  <si>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</si>
  <si>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</si>
  <si>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</si>
  <si>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</si>
  <si>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</si>
  <si>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</si>
  <si>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</si>
  <si>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</si>
  <si>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</si>
  <si>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</si>
  <si>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</si>
  <si>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</si>
  <si>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</si>
  <si>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</si>
  <si>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</si>
  <si>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</si>
  <si>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</si>
  <si>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</si>
  <si>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</si>
  <si>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</si>
  <si>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</si>
  <si>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</si>
  <si>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</si>
  <si>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</si>
  <si>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</si>
  <si>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</si>
  <si>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</si>
  <si>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</si>
  <si>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</si>
  <si>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</si>
  <si>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</si>
  <si>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</si>
  <si>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</si>
  <si>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</si>
  <si>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</si>
  <si>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</si>
  <si>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</si>
  <si>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</si>
  <si>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</si>
  <si>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</si>
  <si>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</si>
  <si>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</si>
  <si>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</si>
  <si>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</si>
  <si>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</si>
  <si>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</si>
  <si>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</si>
  <si>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</si>
  <si>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</si>
  <si>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</si>
  <si>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</si>
  <si>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</si>
  <si>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</si>
  <si>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</si>
  <si>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</si>
  <si>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</si>
  <si>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</si>
  <si>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</si>
  <si>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</si>
  <si>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</si>
  <si>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</si>
  <si>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</si>
  <si>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</si>
  <si>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</si>
  <si>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</si>
  <si>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</si>
  <si>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</si>
  <si>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</si>
  <si>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</si>
  <si>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</si>
  <si>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</si>
  <si>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</si>
  <si>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</si>
  <si>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</si>
  <si>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</si>
  <si>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</si>
  <si>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</si>
  <si>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</si>
  <si>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</si>
  <si>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</si>
  <si>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</si>
  <si>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</si>
  <si>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</si>
  <si>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</si>
  <si>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</si>
  <si>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</si>
  <si>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</si>
  <si>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</si>
  <si>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</si>
  <si>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</si>
  <si>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</si>
  <si>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</si>
  <si>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</si>
  <si>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</si>
  <si>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</si>
  <si>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</si>
  <si>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</si>
  <si>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</si>
  <si>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</si>
  <si>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</si>
  <si>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</si>
  <si>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</si>
  <si>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</si>
  <si>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</si>
  <si>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</si>
  <si>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</si>
  <si>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</si>
  <si>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</si>
  <si>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</si>
  <si>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</si>
  <si>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</si>
  <si>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</si>
  <si>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</si>
  <si>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</si>
  <si>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</si>
  <si>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</si>
  <si>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</si>
  <si>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</si>
  <si>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</si>
  <si>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</si>
  <si>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</si>
  <si>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</si>
  <si>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</si>
  <si>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</si>
  <si>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</si>
  <si>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</si>
  <si>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</si>
  <si>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</si>
  <si>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</si>
  <si>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</si>
  <si>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</si>
  <si>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</si>
  <si>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</si>
  <si>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</si>
  <si>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</si>
  <si>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</si>
  <si>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</si>
  <si>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</si>
  <si>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</si>
  <si>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</si>
  <si>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</si>
  <si>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</si>
  <si>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</si>
  <si>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</si>
  <si>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</si>
  <si>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</si>
  <si>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</si>
  <si>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</si>
  <si>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</si>
  <si>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</si>
  <si>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</si>
  <si>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</si>
  <si>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</si>
  <si>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</si>
  <si>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</si>
  <si>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</si>
  <si>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</si>
  <si>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</si>
  <si>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</si>
  <si>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</si>
  <si>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</si>
  <si>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</si>
  <si>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</si>
  <si>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</si>
  <si>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</si>
  <si>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</si>
  <si>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</si>
  <si>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</si>
  <si>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</si>
  <si>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</si>
  <si>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</si>
  <si>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</si>
  <si>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</si>
  <si>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</si>
  <si>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</si>
  <si>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</si>
  <si>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</si>
  <si>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</si>
  <si>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</si>
  <si>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</si>
  <si>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</si>
  <si>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</si>
  <si>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</si>
  <si>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</si>
  <si>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</si>
  <si>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</si>
  <si>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</si>
  <si>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</si>
  <si>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</si>
  <si>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</si>
  <si>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</si>
  <si>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</si>
  <si>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</si>
  <si>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</si>
  <si>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</si>
  <si>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</si>
  <si>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</si>
  <si>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</si>
  <si>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</si>
  <si>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</si>
  <si>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</si>
  <si>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</si>
  <si>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</si>
  <si>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</si>
  <si>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</si>
  <si>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</si>
  <si>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</si>
  <si>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</si>
  <si>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</si>
  <si>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</si>
  <si>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</si>
  <si>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</si>
  <si>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</si>
  <si>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</si>
  <si>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</si>
  <si>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</si>
  <si>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</si>
  <si>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</si>
  <si>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</si>
  <si>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</si>
  <si>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</si>
  <si>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</si>
  <si>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</si>
  <si>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</si>
  <si>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</si>
  <si>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</si>
  <si>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</si>
  <si>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</si>
  <si>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</si>
  <si>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</si>
  <si>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</si>
  <si>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</si>
  <si>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</si>
  <si>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</si>
  <si>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</si>
  <si>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</si>
  <si>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</si>
  <si>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</si>
  <si>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</si>
  <si>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</si>
  <si>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</si>
  <si>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</si>
  <si>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</si>
  <si>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</si>
  <si>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</si>
  <si>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</si>
  <si>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</si>
  <si>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</si>
  <si>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</si>
  <si>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</si>
  <si>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</si>
  <si>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</si>
  <si>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</si>
  <si>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</si>
  <si>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</si>
  <si>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</si>
  <si>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</si>
  <si>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</si>
  <si>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</si>
  <si>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</si>
  <si>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</si>
  <si>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</si>
  <si>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</si>
  <si>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</si>
  <si>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</si>
  <si>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</si>
  <si>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</si>
  <si>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</si>
  <si>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</si>
  <si>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</si>
  <si>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</si>
  <si>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</si>
  <si>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</si>
  <si>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</si>
  <si>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</si>
  <si>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</si>
  <si>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</si>
  <si>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</si>
  <si>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</si>
  <si>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</si>
  <si>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</si>
  <si>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</si>
  <si>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</si>
  <si>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</si>
  <si>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</si>
  <si>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</si>
  <si>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</si>
  <si>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</si>
  <si>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</si>
  <si>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</si>
  <si>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</si>
  <si>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</si>
  <si>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</si>
  <si>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</si>
  <si>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</si>
  <si>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</si>
  <si>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</si>
  <si>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</si>
  <si>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</si>
  <si>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</si>
  <si>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</si>
  <si>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</si>
  <si>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</si>
  <si>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</si>
  <si>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</si>
  <si>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</si>
  <si>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</si>
  <si>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</si>
  <si>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</si>
  <si>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</si>
  <si>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</si>
  <si>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</si>
  <si>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</si>
  <si>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</si>
  <si>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</si>
  <si>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</si>
  <si>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</si>
  <si>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</si>
  <si>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</si>
  <si>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</si>
  <si>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</si>
  <si>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</si>
  <si>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</si>
  <si>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</si>
  <si>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</si>
  <si>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</si>
  <si>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</si>
  <si>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</si>
  <si>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</si>
  <si>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</si>
  <si>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</si>
  <si>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</si>
  <si>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</si>
  <si>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</si>
  <si>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</si>
  <si>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</si>
  <si>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</si>
  <si>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</si>
  <si>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</si>
  <si>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</si>
  <si>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</si>
  <si>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</si>
  <si>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</si>
  <si>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</si>
  <si>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</si>
  <si>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</si>
  <si>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</si>
  <si>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</si>
  <si>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</si>
  <si>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</si>
  <si>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</si>
  <si>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</si>
  <si>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</si>
  <si>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</si>
  <si>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</si>
  <si>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</si>
  <si>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</si>
  <si>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</si>
  <si>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</si>
  <si>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</si>
  <si>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</si>
  <si>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</si>
  <si>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</si>
  <si>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</si>
  <si>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</si>
  <si>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</si>
  <si>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</si>
  <si>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</si>
  <si>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</si>
  <si>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</si>
  <si>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</si>
  <si>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</si>
  <si>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</si>
  <si>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</si>
  <si>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</si>
  <si>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</si>
  <si>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</si>
  <si>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</si>
  <si>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</si>
  <si>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</si>
  <si>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</si>
  <si>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</si>
  <si>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</si>
  <si>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</si>
  <si>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</si>
  <si>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</si>
  <si>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</si>
  <si>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</si>
  <si>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</si>
  <si>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</si>
  <si>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</si>
  <si>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</si>
  <si>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</si>
  <si>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</si>
  <si>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</si>
  <si>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</si>
  <si>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</si>
  <si>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</si>
  <si>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</si>
  <si>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</si>
  <si>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</si>
  <si>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</si>
  <si>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</si>
  <si>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</si>
  <si>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</si>
  <si>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</si>
  <si>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</si>
  <si>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</si>
  <si>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</si>
  <si>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</si>
  <si>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</si>
  <si>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</si>
  <si>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</si>
  <si>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</si>
  <si>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</si>
  <si>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</si>
  <si>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</si>
  <si>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</si>
  <si>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</si>
  <si>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</si>
  <si>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</si>
  <si>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</si>
  <si>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</si>
  <si>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</si>
  <si>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</si>
  <si>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</si>
  <si>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</si>
  <si>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</si>
  <si>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</si>
  <si>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</si>
  <si>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</si>
  <si>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</si>
  <si>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</si>
  <si>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</si>
  <si>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</si>
  <si>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</si>
  <si>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</si>
  <si>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</si>
  <si>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</si>
  <si>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</si>
  <si>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</si>
  <si>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</si>
  <si>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</si>
  <si>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</si>
  <si>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</si>
  <si>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</si>
  <si>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</si>
  <si>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</si>
  <si>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</si>
  <si>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</si>
  <si>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</si>
  <si>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</si>
  <si>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</si>
  <si>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</si>
  <si>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</si>
  <si>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</si>
  <si>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</si>
  <si>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</si>
  <si>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</si>
  <si>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</si>
  <si>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</si>
  <si>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</si>
  <si>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</si>
  <si>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</si>
  <si>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</si>
  <si>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</si>
  <si>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</si>
  <si>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</si>
  <si>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</si>
  <si>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</si>
  <si>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</si>
  <si>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</si>
  <si>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</si>
  <si>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</si>
  <si>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</si>
  <si>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</si>
  <si>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</si>
  <si>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</si>
  <si>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</si>
  <si>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</si>
  <si>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</si>
  <si>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</si>
  <si>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</si>
  <si>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</si>
  <si>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</si>
  <si>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</si>
  <si>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</si>
  <si>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</si>
  <si>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</si>
  <si>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</si>
  <si>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</si>
  <si>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</si>
  <si>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</si>
  <si>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</si>
  <si>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</si>
  <si>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</si>
  <si>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</si>
  <si>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</si>
  <si>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</si>
  <si>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</si>
  <si>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</si>
  <si>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</si>
  <si>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</si>
  <si>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</si>
  <si>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</si>
  <si>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</si>
  <si>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</si>
  <si>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</si>
  <si>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</si>
  <si>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</si>
  <si>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</si>
  <si>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</si>
  <si>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</si>
  <si>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</si>
  <si>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</si>
  <si>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</si>
  <si>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</si>
  <si>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</si>
  <si>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</si>
  <si>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</si>
  <si>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</si>
  <si>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</si>
  <si>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</si>
  <si>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</si>
  <si>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</si>
  <si>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</si>
  <si>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</si>
  <si>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</si>
  <si>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</si>
  <si>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</si>
  <si>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</si>
  <si>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</si>
  <si>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</si>
  <si>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</si>
  <si>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</si>
  <si>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</si>
  <si>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</si>
  <si>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</si>
  <si>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</si>
  <si>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</si>
  <si>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</si>
  <si>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</si>
  <si>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</si>
  <si>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</si>
  <si>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</si>
  <si>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</si>
  <si>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</si>
  <si>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</si>
  <si>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</si>
  <si>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</si>
  <si>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</si>
  <si>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</si>
  <si>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</si>
  <si>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</si>
  <si>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</si>
  <si>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</si>
  <si>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</si>
  <si>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</si>
  <si>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</si>
  <si>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</si>
  <si>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</si>
  <si>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</si>
  <si>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</si>
  <si>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</si>
  <si>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</si>
  <si>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</si>
  <si>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</si>
  <si>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</si>
  <si>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</si>
  <si>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</si>
  <si>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</si>
  <si>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</si>
  <si>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</si>
  <si>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</si>
  <si>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</si>
  <si>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</si>
  <si>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</si>
  <si>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</si>
  <si>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</si>
  <si>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</si>
  <si>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</si>
  <si>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</si>
  <si>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</si>
  <si>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</si>
  <si>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</si>
  <si>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</si>
  <si>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</si>
  <si>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</si>
  <si>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</si>
  <si>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</si>
  <si>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</si>
  <si>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</si>
  <si>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</si>
  <si>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</si>
  <si>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</si>
  <si>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</si>
  <si>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</si>
  <si>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</si>
  <si>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</si>
  <si>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</si>
  <si>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</si>
  <si>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</si>
  <si>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</si>
  <si>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</si>
  <si>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</si>
  <si>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</si>
  <si>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</si>
  <si>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</si>
  <si>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</si>
  <si>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</si>
  <si>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</si>
  <si>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</si>
  <si>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</si>
  <si>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</si>
  <si>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</si>
  <si>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</si>
  <si>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</si>
  <si>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</si>
  <si>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</si>
  <si>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</si>
  <si>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</si>
  <si>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</si>
  <si>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</si>
  <si>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</si>
  <si>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</si>
  <si>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</si>
  <si>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</si>
  <si>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</si>
  <si>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</si>
  <si>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</si>
  <si>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</si>
  <si>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</si>
  <si>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</si>
  <si>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</si>
  <si>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</si>
  <si>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</si>
  <si>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</si>
  <si>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</si>
  <si>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</si>
  <si>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</si>
  <si>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</si>
  <si>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</si>
  <si>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</si>
  <si>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</si>
  <si>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</si>
  <si>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</si>
  <si>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</si>
  <si>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</si>
  <si>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</si>
  <si>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</si>
  <si>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</si>
  <si>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</si>
  <si>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</si>
  <si>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</si>
  <si>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</si>
  <si>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</si>
  <si>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</si>
  <si>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</si>
  <si>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</si>
  <si>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</si>
  <si>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</si>
  <si>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</si>
  <si>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</si>
  <si>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</si>
  <si>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</si>
  <si>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</si>
  <si>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</si>
  <si>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</si>
  <si>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</si>
  <si>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</si>
  <si>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</si>
  <si>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</si>
  <si>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</si>
  <si>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</si>
  <si>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</si>
  <si>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</si>
  <si>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</si>
  <si>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</si>
  <si>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</si>
  <si>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</si>
  <si>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</si>
  <si>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</si>
  <si>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</si>
  <si>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</si>
  <si>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</si>
  <si>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</si>
  <si>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</si>
  <si>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</si>
  <si>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</si>
  <si>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</si>
  <si>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</si>
  <si>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</si>
  <si>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</si>
  <si>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</si>
  <si>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</si>
  <si>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</si>
  <si>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</si>
  <si>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</si>
  <si>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</si>
  <si>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</si>
  <si>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</si>
  <si>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</si>
  <si>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</si>
  <si>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</si>
  <si>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</si>
  <si>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</si>
  <si>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</si>
  <si>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</si>
  <si>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</si>
  <si>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</si>
  <si>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</si>
  <si>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</si>
  <si>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</si>
  <si>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</si>
  <si>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</si>
  <si>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</si>
  <si>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</si>
  <si>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</si>
  <si>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</si>
  <si>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</si>
  <si>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</si>
  <si>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</si>
  <si>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</si>
  <si>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</si>
  <si>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</si>
  <si>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</si>
  <si>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</si>
  <si>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</si>
  <si>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</si>
  <si>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</si>
  <si>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</si>
  <si>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</si>
  <si>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</si>
  <si>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</si>
  <si>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</si>
  <si>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</si>
  <si>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</si>
  <si>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</si>
  <si>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</si>
  <si>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</si>
  <si>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</si>
  <si>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</si>
  <si>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</si>
  <si>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</si>
  <si>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</si>
  <si>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</si>
  <si>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</si>
  <si>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</si>
  <si>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</si>
  <si>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</si>
  <si>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</si>
  <si>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</si>
  <si>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</si>
  <si>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</si>
  <si>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</si>
  <si>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</si>
  <si>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</si>
  <si>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</si>
  <si>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</si>
  <si>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</si>
  <si>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</si>
  <si>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</si>
  <si>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</si>
  <si>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</si>
  <si>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</si>
  <si>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</si>
  <si>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</si>
  <si>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</si>
  <si>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</si>
  <si>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</si>
  <si>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</si>
  <si>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</si>
  <si>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</si>
  <si>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</si>
  <si>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</si>
  <si>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</si>
  <si>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</si>
  <si>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</si>
  <si>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</si>
  <si>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</si>
  <si>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</si>
  <si>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</si>
  <si>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</si>
  <si>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</si>
  <si>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</si>
  <si>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</si>
  <si>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</si>
  <si>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</si>
  <si>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</si>
  <si>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</si>
  <si>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</si>
  <si>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</si>
  <si>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</si>
  <si>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</si>
  <si>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</si>
  <si>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</si>
  <si>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</si>
  <si>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</si>
  <si>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</si>
  <si>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</si>
  <si>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</si>
  <si>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</si>
  <si>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</si>
  <si>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</si>
  <si>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</si>
  <si>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</si>
  <si>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</si>
  <si>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</si>
  <si>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</si>
  <si>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</si>
  <si>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</si>
  <si>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</si>
  <si>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</si>
  <si>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</si>
  <si>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</si>
  <si>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</si>
  <si>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</si>
  <si>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</si>
  <si>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</si>
  <si>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</si>
  <si>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</si>
  <si>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</si>
  <si>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</si>
  <si>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</si>
  <si>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</si>
  <si>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</si>
  <si>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</si>
  <si>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</si>
  <si>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</si>
  <si>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</si>
  <si>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</si>
  <si>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</si>
  <si>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</si>
  <si>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</si>
  <si>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</si>
  <si>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</si>
  <si>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</si>
  <si>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</si>
  <si>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</si>
  <si>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</si>
  <si>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</si>
  <si>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</si>
  <si>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</si>
  <si>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</si>
  <si>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</si>
  <si>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</si>
  <si>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</si>
  <si>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</si>
  <si>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</si>
  <si>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</si>
  <si>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</si>
  <si>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</si>
  <si>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</si>
  <si>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</si>
  <si>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</si>
  <si>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</si>
  <si>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</si>
  <si>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</si>
  <si>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</si>
  <si>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</si>
  <si>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</si>
  <si>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</si>
  <si>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</si>
  <si>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</si>
  <si>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</si>
  <si>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</si>
  <si>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</si>
  <si>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</si>
  <si>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</si>
  <si>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</si>
  <si>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</si>
  <si>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</si>
  <si>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</si>
  <si>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</si>
  <si>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</si>
  <si>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</si>
  <si>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</si>
  <si>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</si>
  <si>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</si>
  <si>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</si>
  <si>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</si>
  <si>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</si>
  <si>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</si>
  <si>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</si>
  <si>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</si>
  <si>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</si>
  <si>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</si>
  <si>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</si>
  <si>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</si>
  <si>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</si>
  <si>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</si>
  <si>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</si>
  <si>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</si>
  <si>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</si>
  <si>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</si>
  <si>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</si>
  <si>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</si>
  <si>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</si>
  <si>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</si>
  <si>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</si>
  <si>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</si>
  <si>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</si>
  <si>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</si>
  <si>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</si>
  <si>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</si>
  <si>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</si>
  <si>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</si>
  <si>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</si>
  <si>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</si>
  <si>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</si>
  <si>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</si>
  <si>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</si>
  <si>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</si>
  <si>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</si>
  <si>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</si>
  <si>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</si>
  <si>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</si>
  <si>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</si>
  <si>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</si>
  <si>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</si>
  <si>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</si>
  <si>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</si>
  <si>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</si>
  <si>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</si>
  <si>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</si>
  <si>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</si>
  <si>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</si>
  <si>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</si>
  <si>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</si>
  <si>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</si>
  <si>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</si>
  <si>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</si>
  <si>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</si>
  <si>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</si>
  <si>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</si>
  <si>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</si>
  <si>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</si>
  <si>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</si>
  <si>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</si>
  <si>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</si>
  <si>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</si>
  <si>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</si>
  <si>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</si>
  <si>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</si>
  <si>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</si>
  <si>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</si>
  <si>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</si>
  <si>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</si>
  <si>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</si>
  <si>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</si>
  <si>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</si>
  <si>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</si>
  <si>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</si>
  <si>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</si>
  <si>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</si>
  <si>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</si>
  <si>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</si>
  <si>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</si>
  <si>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</si>
  <si>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</si>
  <si>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</si>
  <si>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</si>
  <si>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</si>
  <si>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</si>
  <si>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</si>
  <si>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</si>
  <si>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</si>
  <si>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</si>
  <si>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</si>
  <si>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</si>
  <si>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</si>
  <si>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</si>
  <si>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</si>
  <si>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</si>
  <si>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</si>
  <si>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</si>
  <si>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</si>
  <si>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</si>
  <si>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</si>
  <si>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</si>
  <si>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</si>
  <si>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</si>
  <si>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</si>
  <si>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</si>
  <si>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</si>
  <si>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</si>
  <si>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</si>
  <si>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</si>
  <si>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</si>
  <si>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</si>
  <si>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</si>
  <si>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</si>
  <si>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</si>
  <si>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</si>
  <si>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</si>
  <si>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</si>
  <si>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</si>
  <si>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</si>
  <si>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</si>
  <si>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</si>
  <si>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</si>
  <si>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</si>
  <si>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</si>
  <si>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</si>
  <si>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</si>
  <si>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</si>
  <si>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</si>
  <si>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</si>
  <si>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</si>
  <si>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</si>
  <si>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</si>
  <si>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</si>
  <si>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</si>
  <si>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</si>
  <si>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</si>
  <si>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</si>
  <si>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</si>
  <si>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</si>
  <si>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</si>
  <si>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</si>
  <si>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</si>
  <si>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</si>
  <si>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</si>
  <si>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</si>
  <si>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</si>
  <si>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</si>
  <si>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</si>
  <si>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</si>
  <si>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</si>
  <si>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</si>
  <si>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</si>
  <si>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</si>
  <si>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</si>
  <si>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</si>
  <si>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</si>
  <si>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</si>
  <si>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</si>
  <si>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</si>
  <si>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</si>
  <si>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</si>
  <si>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</si>
  <si>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</si>
  <si>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</si>
  <si>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</si>
  <si>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</si>
  <si>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</si>
  <si>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</si>
  <si>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</si>
  <si>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</si>
  <si>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</si>
  <si>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</si>
  <si>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</si>
  <si>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</si>
  <si>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</si>
  <si>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</si>
  <si>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</si>
  <si>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</si>
  <si>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</si>
  <si>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</si>
  <si>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</si>
  <si>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</si>
  <si>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</si>
  <si>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</si>
  <si>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</si>
  <si>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</si>
  <si>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</si>
  <si>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</si>
  <si>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</si>
  <si>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</si>
  <si>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</si>
  <si>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</si>
  <si>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</si>
  <si>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</si>
  <si>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</si>
  <si>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</si>
  <si>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</si>
  <si>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</si>
  <si>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</si>
  <si>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</si>
  <si>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</si>
  <si>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</si>
  <si>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</si>
  <si>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</si>
  <si>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</si>
  <si>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</si>
  <si>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</si>
  <si>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</si>
  <si>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</si>
  <si>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</si>
  <si>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</si>
  <si>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</si>
  <si>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</si>
  <si>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</si>
  <si>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</si>
  <si>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</si>
  <si>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</si>
  <si>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</si>
  <si>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</si>
  <si>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</si>
  <si>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</si>
  <si>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</si>
  <si>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</si>
  <si>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</si>
  <si>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</si>
  <si>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</si>
  <si>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</si>
  <si>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</si>
  <si>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</si>
  <si>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</si>
  <si>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</si>
  <si>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</si>
  <si>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</si>
  <si>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</si>
  <si>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</si>
  <si>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</si>
  <si>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</si>
  <si>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</si>
  <si>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</si>
  <si>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</si>
  <si>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</si>
  <si>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</si>
  <si>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</si>
  <si>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</si>
  <si>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</si>
  <si>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</si>
  <si>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</si>
  <si>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</si>
  <si>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</si>
  <si>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</si>
  <si>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</si>
  <si>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</si>
  <si>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</si>
  <si>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</si>
  <si>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</si>
  <si>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</si>
  <si>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</si>
  <si>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</si>
  <si>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</si>
  <si>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</si>
  <si>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</si>
  <si>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</si>
  <si>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</si>
  <si>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</si>
  <si>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</si>
  <si>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</si>
  <si>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</si>
  <si>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</si>
  <si>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</si>
  <si>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</si>
  <si>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</si>
  <si>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</si>
  <si>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</si>
  <si>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</si>
  <si>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</si>
  <si>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</si>
  <si>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</si>
  <si>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</si>
  <si>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</si>
  <si>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</si>
  <si>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</si>
  <si>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</si>
  <si>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</si>
  <si>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</si>
  <si>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</si>
  <si>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</si>
  <si>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</si>
  <si>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</si>
  <si>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</si>
  <si>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</si>
  <si>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</si>
  <si>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</si>
  <si>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</si>
  <si>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</si>
  <si>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</si>
  <si>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</si>
  <si>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</si>
  <si>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</si>
  <si>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</si>
  <si>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</si>
  <si>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</si>
  <si>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</si>
  <si>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</si>
  <si>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</si>
  <si>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</si>
  <si>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</si>
  <si>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</si>
  <si>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</si>
  <si>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</si>
  <si>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</si>
  <si>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</si>
  <si>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</si>
  <si>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</si>
  <si>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</si>
  <si>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</si>
  <si>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</si>
  <si>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</si>
  <si>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</si>
  <si>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</si>
  <si>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</si>
  <si>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</si>
  <si>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</si>
  <si>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</si>
  <si>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</si>
  <si>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</si>
  <si>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</si>
  <si>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</si>
  <si>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</si>
  <si>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</si>
  <si>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</si>
  <si>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</si>
  <si>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</si>
  <si>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</si>
  <si>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</si>
  <si>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</si>
  <si>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</si>
  <si>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</si>
  <si>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</si>
  <si>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</si>
  <si>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</si>
  <si>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</si>
  <si>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</si>
  <si>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</si>
  <si>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</si>
  <si>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</si>
  <si>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</si>
  <si>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</si>
  <si>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</si>
  <si>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</si>
  <si>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</si>
  <si>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</si>
  <si>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</si>
  <si>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</si>
  <si>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</si>
  <si>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</si>
  <si>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</si>
  <si>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</si>
  <si>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</si>
  <si>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</si>
  <si>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</si>
  <si>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</si>
  <si>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</si>
  <si>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</si>
  <si>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</si>
  <si>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</si>
  <si>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</si>
  <si>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</si>
  <si>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</si>
  <si>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</si>
  <si>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</si>
  <si>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</si>
  <si>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</si>
  <si>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</si>
  <si>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</si>
  <si>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</si>
  <si>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</si>
  <si>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</si>
  <si>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</si>
  <si>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</si>
  <si>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</si>
  <si>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</si>
  <si>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</si>
  <si>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</si>
  <si>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</si>
  <si>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</si>
  <si>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</si>
  <si>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</si>
  <si>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</si>
  <si>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</si>
  <si>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</si>
  <si>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</si>
  <si>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</si>
  <si>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</si>
  <si>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</si>
  <si>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</si>
  <si>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</si>
  <si>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</si>
  <si>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</si>
  <si>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</si>
  <si>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</si>
  <si>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</si>
  <si>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</si>
  <si>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</si>
  <si>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</si>
  <si>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</si>
  <si>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</si>
  <si>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</si>
  <si>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</si>
  <si>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</si>
  <si>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</si>
  <si>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</si>
  <si>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</si>
  <si>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</si>
  <si>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</si>
  <si>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</si>
  <si>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</si>
  <si>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</si>
  <si>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</si>
  <si>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</si>
  <si>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</si>
  <si>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</si>
  <si>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</si>
  <si>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</si>
  <si>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</si>
  <si>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</si>
  <si>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</si>
  <si>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</si>
  <si>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</si>
  <si>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</si>
  <si>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</si>
  <si>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</si>
  <si>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</si>
  <si>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</si>
  <si>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</si>
  <si>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</si>
  <si>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</si>
  <si>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</si>
  <si>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</si>
  <si>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</si>
  <si>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</si>
  <si>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</si>
  <si>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</si>
  <si>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</si>
  <si>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</si>
  <si>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</si>
  <si>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</si>
  <si>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</si>
  <si>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</si>
  <si>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</si>
  <si>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</si>
  <si>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</si>
  <si>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</si>
  <si>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</si>
  <si>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</si>
  <si>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</si>
  <si>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</si>
  <si>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</si>
  <si>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</si>
  <si>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</si>
  <si>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</si>
  <si>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</si>
  <si>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</si>
  <si>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</si>
  <si>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</si>
  <si>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</si>
  <si>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</si>
  <si>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</si>
  <si>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</si>
  <si>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</si>
  <si>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</si>
  <si>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</si>
  <si>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</si>
  <si>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</si>
  <si>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</si>
  <si>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</si>
  <si>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</si>
  <si>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</si>
  <si>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</si>
  <si>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</si>
  <si>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</si>
  <si>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</si>
  <si>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</si>
  <si>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</si>
  <si>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</si>
  <si>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</si>
  <si>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</si>
  <si>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</si>
  <si>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</si>
  <si>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</si>
  <si>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</si>
  <si>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</si>
  <si>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</si>
  <si>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</si>
  <si>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</si>
  <si>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</si>
  <si>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</si>
  <si>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</si>
  <si>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</si>
  <si>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</si>
  <si>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</si>
  <si>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</si>
  <si>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</si>
  <si>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</si>
  <si>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</si>
  <si>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</si>
  <si>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</si>
  <si>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</si>
  <si>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</si>
  <si>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</si>
  <si>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</si>
  <si>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</si>
  <si>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</si>
  <si>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</si>
  <si>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</si>
  <si>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</si>
  <si>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</si>
  <si>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</si>
  <si>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</si>
  <si>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</si>
  <si>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</si>
  <si>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</si>
  <si>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</si>
  <si>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</si>
  <si>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</si>
  <si>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</si>
  <si>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</si>
  <si>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</si>
  <si>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</si>
  <si>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</si>
  <si>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</si>
  <si>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</si>
  <si>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</si>
  <si>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</si>
  <si>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</si>
  <si>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</si>
  <si>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</si>
  <si>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</si>
  <si>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</si>
  <si>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</si>
  <si>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</si>
  <si>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</si>
  <si>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</si>
  <si>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</si>
  <si>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</si>
  <si>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</si>
  <si>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</si>
  <si>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</si>
  <si>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</si>
  <si>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</si>
  <si>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</si>
  <si>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</si>
  <si>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</si>
  <si>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</si>
  <si>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</si>
  <si>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</si>
  <si>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</si>
  <si>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</si>
  <si>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</si>
  <si>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</si>
  <si>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</si>
  <si>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</si>
  <si>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</si>
  <si>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</si>
  <si>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</si>
  <si>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</si>
  <si>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</si>
  <si>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</si>
  <si>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</si>
  <si>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</si>
  <si>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</si>
  <si>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</si>
  <si>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</si>
  <si>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</si>
  <si>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</si>
  <si>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</si>
  <si>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</si>
  <si>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</si>
  <si>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</si>
  <si>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</si>
  <si>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</si>
  <si>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</si>
  <si>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</si>
  <si>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</si>
  <si>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</si>
  <si>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</si>
  <si>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</si>
  <si>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</si>
  <si>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</si>
  <si>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</si>
  <si>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</si>
  <si>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</si>
  <si>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</si>
  <si>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</si>
  <si>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</si>
  <si>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</si>
  <si>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</si>
  <si>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</si>
  <si>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</si>
  <si>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</si>
  <si>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</si>
  <si>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</si>
  <si>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</si>
  <si>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</si>
  <si>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</si>
  <si>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</si>
  <si>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</si>
  <si>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</si>
  <si>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</si>
  <si>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</si>
  <si>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</si>
  <si>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</si>
  <si>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</si>
  <si>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</si>
  <si>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</si>
  <si>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</si>
  <si>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</si>
  <si>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</si>
  <si>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</si>
  <si>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</si>
  <si>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</si>
  <si>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</si>
  <si>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</si>
  <si>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</si>
  <si>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</si>
  <si>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</si>
  <si>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</si>
  <si>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</si>
  <si>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</si>
  <si>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</si>
  <si>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</si>
  <si>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</si>
  <si>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</si>
  <si>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</si>
  <si>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</si>
  <si>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</si>
  <si>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</si>
  <si>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</si>
  <si>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</si>
  <si>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</si>
  <si>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</si>
  <si>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</si>
  <si>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</si>
  <si>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</si>
  <si>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</si>
  <si>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</si>
  <si>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</si>
  <si>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</si>
  <si>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</si>
  <si>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</si>
  <si>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</si>
  <si>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</si>
  <si>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</si>
  <si>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</si>
  <si>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</si>
  <si>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</si>
  <si>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</si>
  <si>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</si>
  <si>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</si>
  <si>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</si>
  <si>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</si>
  <si>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</si>
  <si>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</si>
  <si>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</si>
  <si>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</si>
  <si>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</si>
  <si>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</si>
  <si>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</si>
  <si>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</si>
  <si>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</si>
  <si>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</si>
  <si>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</si>
  <si>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</si>
  <si>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</si>
  <si>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</si>
  <si>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</si>
  <si>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</si>
  <si>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</si>
  <si>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</si>
  <si>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</si>
  <si>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</si>
  <si>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</si>
  <si>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</si>
  <si>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</si>
  <si>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</si>
  <si>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</si>
  <si>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</si>
  <si>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</si>
  <si>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</si>
  <si>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</si>
  <si>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</si>
  <si>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</si>
  <si>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</si>
  <si>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</si>
  <si>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</si>
  <si>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</si>
  <si>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</si>
  <si>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</si>
  <si>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</si>
  <si>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</si>
  <si>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</si>
  <si>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</si>
  <si>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</si>
  <si>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</si>
  <si>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</si>
  <si>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</si>
  <si>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</si>
  <si>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</si>
  <si>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</si>
  <si>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</si>
  <si>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</si>
  <si>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</si>
  <si>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</si>
  <si>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</si>
  <si>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</si>
  <si>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</si>
  <si>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</si>
  <si>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</si>
  <si>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</si>
  <si>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</si>
  <si>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</si>
  <si>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</si>
  <si>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</si>
  <si>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</si>
  <si>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</si>
  <si>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</si>
  <si>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</si>
  <si>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</si>
  <si>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</si>
  <si>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</si>
  <si>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</si>
  <si>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</si>
  <si>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</si>
  <si>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</si>
  <si>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</si>
  <si>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</si>
  <si>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</si>
  <si>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</si>
  <si>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</si>
  <si>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</si>
  <si>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</si>
  <si>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</si>
  <si>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</si>
  <si>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</si>
  <si>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</si>
  <si>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</si>
  <si>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</si>
  <si>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</si>
  <si>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</si>
  <si>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</si>
  <si>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</si>
  <si>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</si>
  <si>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</si>
  <si>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</si>
  <si>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</si>
  <si>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</si>
  <si>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</si>
  <si>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</si>
  <si>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</si>
  <si>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</si>
  <si>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</si>
  <si>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</si>
  <si>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</si>
  <si>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</si>
  <si>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</si>
  <si>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</si>
  <si>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</si>
  <si>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</si>
  <si>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</si>
  <si>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</si>
  <si>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</si>
  <si>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</si>
  <si>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</si>
  <si>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</si>
  <si>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</si>
  <si>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</si>
  <si>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</si>
  <si>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</si>
  <si>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</si>
  <si>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</si>
  <si>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</si>
  <si>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</si>
  <si>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</si>
  <si>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</si>
  <si>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</si>
  <si>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</si>
  <si>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</si>
  <si>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</si>
  <si>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</si>
  <si>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</si>
  <si>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</si>
  <si>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</si>
  <si>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</si>
  <si>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</si>
  <si>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</si>
  <si>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</si>
  <si>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</si>
  <si>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</si>
  <si>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</si>
  <si>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</si>
  <si>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</si>
  <si>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</si>
  <si>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</si>
  <si>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</si>
  <si>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</si>
  <si>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</si>
  <si>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</si>
  <si>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</si>
  <si>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</si>
  <si>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</si>
  <si>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</si>
  <si>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</si>
  <si>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</si>
  <si>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</si>
  <si>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</si>
  <si>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</si>
  <si>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</si>
  <si>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</si>
  <si>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</si>
  <si>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</si>
  <si>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</si>
  <si>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</si>
  <si>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</si>
  <si>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</si>
  <si>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</si>
  <si>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</si>
  <si>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</si>
  <si>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</si>
  <si>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</si>
  <si>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</si>
  <si>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</si>
  <si>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</si>
  <si>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</si>
  <si>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</si>
  <si>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</si>
  <si>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</si>
  <si>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</si>
  <si>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</si>
  <si>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</si>
  <si>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</si>
  <si>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</si>
  <si>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</si>
  <si>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</si>
  <si>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</si>
  <si>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</si>
  <si>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</si>
  <si>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</si>
  <si>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</si>
  <si>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</si>
  <si>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</si>
  <si>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</si>
  <si>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</si>
  <si>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</si>
  <si>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</si>
  <si>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</si>
  <si>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</si>
  <si>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</si>
  <si>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</si>
  <si>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</si>
  <si>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</si>
  <si>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</si>
  <si>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</si>
  <si>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</si>
  <si>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</si>
  <si>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</si>
  <si>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</si>
  <si>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</si>
  <si>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</si>
  <si>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</si>
  <si>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</si>
  <si>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</si>
  <si>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</si>
  <si>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</si>
  <si>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</si>
  <si>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</si>
  <si>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</si>
  <si>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</si>
  <si>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</si>
  <si>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</si>
  <si>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</si>
  <si>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</si>
  <si>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</si>
  <si>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</si>
  <si>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</si>
  <si>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</si>
  <si>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</si>
  <si>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</si>
  <si>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</si>
  <si>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</si>
  <si>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</si>
  <si>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</si>
  <si>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</si>
  <si>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</si>
  <si>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</si>
  <si>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</si>
  <si>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</si>
  <si>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</si>
  <si>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</si>
  <si>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</si>
  <si>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</si>
  <si>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</si>
  <si>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</si>
  <si>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</si>
  <si>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</si>
  <si>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</si>
  <si>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</si>
  <si>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</si>
  <si>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</si>
  <si>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</si>
  <si>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</si>
  <si>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</si>
  <si>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</si>
  <si>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</si>
  <si>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</si>
  <si>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</si>
  <si>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</si>
  <si>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</si>
  <si>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</si>
  <si>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</si>
  <si>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</si>
  <si>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</si>
  <si>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</si>
  <si>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</si>
  <si>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</si>
  <si>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</si>
  <si>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</si>
  <si>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</si>
  <si>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</si>
  <si>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</si>
  <si>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</si>
  <si>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</si>
  <si>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</si>
  <si>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</si>
  <si>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</si>
  <si>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</si>
  <si>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</si>
  <si>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</si>
  <si>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</si>
  <si>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</si>
  <si>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</si>
  <si>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</si>
  <si>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</si>
  <si>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</si>
  <si>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</si>
  <si>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</si>
  <si>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</si>
  <si>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</si>
  <si>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</si>
  <si>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</si>
  <si>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</si>
  <si>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</si>
  <si>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</si>
  <si>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</si>
  <si>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</si>
  <si>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</si>
  <si>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</si>
  <si>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</si>
  <si>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</si>
  <si>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</si>
  <si>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</si>
  <si>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</si>
  <si>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</si>
  <si>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</si>
  <si>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</si>
  <si>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</si>
  <si>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</si>
  <si>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</si>
  <si>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</si>
  <si>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</si>
  <si>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</si>
  <si>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</si>
  <si>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</si>
  <si>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</si>
  <si>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</si>
  <si>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</si>
  <si>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</si>
  <si>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</si>
  <si>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</si>
  <si>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</si>
  <si>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</si>
  <si>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</si>
  <si>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</si>
  <si>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</si>
  <si>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</si>
  <si>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</si>
  <si>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</si>
  <si>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</si>
  <si>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</si>
  <si>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</si>
  <si>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</si>
  <si>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</si>
  <si>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</si>
  <si>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</si>
  <si>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</si>
  <si>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</si>
  <si>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</si>
  <si>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</si>
  <si>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</si>
  <si>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</si>
  <si>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</si>
  <si>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</si>
  <si>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</si>
  <si>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</si>
  <si>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</si>
  <si>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</si>
  <si>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</si>
  <si>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</si>
  <si>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</si>
  <si>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</si>
  <si>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</si>
  <si>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</si>
  <si>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</si>
  <si>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</si>
  <si>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</si>
  <si>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</si>
  <si>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</si>
  <si>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</si>
  <si>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</si>
  <si>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</si>
  <si>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</si>
  <si>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</si>
  <si>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</si>
  <si>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</si>
  <si>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</si>
  <si>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</si>
  <si>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</si>
  <si>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</si>
  <si>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</si>
  <si>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</si>
  <si>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</si>
  <si>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</si>
  <si>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</si>
  <si>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</si>
  <si>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</si>
  <si>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</si>
  <si>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</si>
  <si>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</si>
  <si>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</si>
  <si>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</si>
  <si>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</si>
  <si>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</si>
  <si>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</si>
  <si>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</si>
  <si>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</si>
  <si>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</si>
  <si>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</si>
  <si>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</si>
  <si>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</si>
  <si>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</si>
  <si>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</si>
  <si>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</si>
  <si>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</si>
  <si>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</si>
  <si>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</si>
  <si>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</si>
  <si>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</si>
  <si>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</si>
  <si>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</si>
  <si>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</si>
  <si>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</si>
  <si>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</si>
  <si>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</si>
  <si>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</si>
  <si>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</si>
  <si>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</si>
  <si>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</si>
  <si>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</si>
  <si>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</si>
  <si>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</si>
  <si>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</si>
  <si>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</si>
  <si>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</si>
  <si>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</si>
  <si>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</si>
  <si>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</si>
  <si>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</si>
  <si>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</si>
  <si>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</si>
  <si>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</si>
  <si>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</si>
  <si>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</si>
  <si>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</si>
  <si>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</si>
  <si>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</si>
  <si>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</si>
  <si>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</si>
  <si>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</si>
  <si>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</si>
  <si>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</si>
  <si>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</si>
  <si>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</si>
  <si>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</si>
  <si>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</si>
  <si>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</si>
  <si>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</si>
  <si>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</si>
  <si>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</si>
  <si>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</si>
  <si>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</si>
  <si>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</si>
  <si>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</si>
  <si>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</si>
  <si>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</si>
  <si>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</si>
  <si>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</si>
  <si>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</si>
  <si>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</si>
  <si>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</si>
  <si>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</si>
  <si>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</si>
  <si>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</si>
  <si>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</si>
  <si>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</si>
  <si>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</si>
  <si>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</si>
  <si>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</si>
  <si>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</si>
  <si>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</si>
  <si>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</si>
  <si>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</si>
  <si>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</si>
  <si>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</si>
  <si>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</si>
  <si>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</si>
  <si>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</si>
  <si>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</si>
  <si>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</si>
  <si>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</si>
  <si>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</si>
  <si>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</si>
  <si>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</si>
  <si>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</si>
  <si>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</si>
  <si>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</si>
  <si>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</si>
  <si>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</si>
  <si>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</si>
  <si>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</si>
  <si>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</si>
  <si>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</si>
  <si>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</si>
  <si>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</si>
  <si>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</si>
  <si>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</si>
  <si>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</si>
  <si>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</si>
  <si>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</si>
  <si>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</si>
  <si>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</si>
  <si>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</si>
  <si>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</si>
  <si>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</si>
  <si>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</si>
  <si>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</si>
  <si>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</si>
  <si>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</si>
  <si>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</si>
  <si>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</si>
  <si>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</si>
  <si>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</si>
  <si>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</si>
  <si>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</si>
  <si>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</si>
  <si>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</si>
  <si>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</si>
  <si>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</si>
  <si>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</si>
  <si>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</si>
  <si>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</si>
  <si>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</si>
  <si>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</si>
  <si>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</si>
  <si>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</si>
  <si>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</si>
  <si>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</si>
  <si>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</si>
  <si>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</si>
  <si>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</si>
  <si>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</si>
  <si>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</si>
  <si>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</si>
  <si>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</si>
  <si>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</si>
  <si>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</si>
  <si>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</si>
  <si>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</si>
  <si>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</si>
  <si>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</si>
  <si>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</si>
  <si>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</si>
  <si>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</si>
  <si>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</si>
  <si>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</si>
  <si>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</si>
  <si>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</si>
  <si>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</si>
  <si>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</si>
  <si>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</si>
  <si>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</si>
  <si>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</si>
  <si>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</si>
  <si>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</si>
  <si>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</si>
  <si>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</si>
  <si>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</si>
  <si>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</si>
  <si>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</si>
  <si>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</si>
  <si>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</si>
  <si>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</si>
  <si>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</si>
  <si>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</si>
  <si>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</si>
  <si>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</si>
  <si>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</si>
  <si>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</si>
  <si>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</si>
  <si>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</si>
  <si>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</si>
  <si>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</si>
  <si>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</si>
  <si>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</si>
  <si>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</si>
  <si>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</si>
  <si>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</si>
  <si>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</si>
  <si>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</si>
  <si>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</si>
  <si>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</si>
  <si>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</si>
  <si>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</si>
  <si>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</si>
  <si>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</si>
  <si>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</si>
  <si>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</si>
  <si>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</si>
  <si>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</si>
  <si>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</si>
  <si>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</si>
  <si>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</si>
  <si>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</si>
  <si>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</si>
  <si>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</si>
  <si>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</si>
  <si>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</si>
  <si>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</si>
  <si>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</si>
  <si>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</si>
  <si>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</si>
  <si>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</si>
  <si>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</si>
  <si>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</si>
  <si>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</si>
  <si>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</si>
  <si>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</si>
  <si>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</si>
  <si>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</si>
  <si>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</si>
  <si>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</si>
  <si>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</si>
  <si>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</si>
  <si>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</si>
  <si>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</si>
  <si>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</si>
  <si>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</si>
  <si>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</si>
  <si>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</si>
  <si>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</si>
  <si>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</si>
  <si>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</si>
  <si>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</si>
  <si>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</si>
  <si>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</si>
  <si>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</si>
  <si>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</si>
  <si>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</si>
  <si>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</si>
  <si>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</si>
  <si>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</si>
  <si>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</si>
  <si>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</si>
  <si>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</si>
  <si>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</si>
  <si>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</si>
  <si>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</si>
  <si>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</si>
  <si>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</si>
  <si>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</si>
  <si>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</si>
  <si>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</si>
  <si>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</si>
  <si>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</si>
  <si>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</si>
  <si>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</si>
  <si>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</si>
  <si>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</si>
  <si>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</si>
  <si>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</si>
  <si>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</si>
  <si>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</si>
  <si>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</si>
  <si>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</si>
  <si>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</si>
  <si>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</si>
  <si>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</si>
  <si>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</si>
  <si>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</si>
  <si>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</si>
  <si>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</si>
  <si>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</si>
  <si>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</si>
  <si>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</si>
  <si>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</si>
  <si>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</si>
  <si>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</si>
  <si>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</si>
  <si>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</si>
  <si>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</si>
  <si>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</si>
  <si>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</si>
  <si>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</si>
  <si>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</si>
  <si>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</si>
  <si>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</si>
  <si>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</si>
  <si>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</si>
  <si>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</si>
  <si>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</si>
  <si>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</si>
  <si>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</si>
  <si>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</si>
  <si>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</si>
  <si>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</si>
  <si>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</si>
  <si>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</si>
  <si>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</si>
  <si>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</si>
  <si>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</si>
  <si>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</si>
  <si>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</si>
  <si>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</si>
  <si>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</si>
  <si>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</si>
  <si>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</si>
  <si>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</si>
  <si>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</si>
  <si>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</si>
  <si>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</si>
  <si>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</si>
  <si>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</si>
  <si>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</si>
  <si>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</si>
  <si>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</si>
  <si>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</si>
  <si>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</si>
  <si>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</si>
  <si>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</si>
  <si>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</si>
  <si>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</si>
  <si>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</si>
  <si>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</si>
  <si>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</si>
  <si>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</si>
  <si>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</si>
  <si>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</si>
  <si>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</si>
  <si>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</si>
  <si>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</si>
  <si>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</si>
  <si>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</si>
  <si>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</si>
  <si>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</si>
  <si>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</si>
  <si>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</si>
  <si>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</si>
  <si>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</si>
  <si>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</si>
  <si>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</si>
  <si>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</si>
  <si>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</si>
  <si>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</si>
  <si>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</si>
  <si>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</si>
  <si>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</si>
  <si>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</si>
  <si>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</si>
  <si>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</si>
  <si>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</si>
  <si>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</si>
  <si>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</si>
  <si>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</si>
  <si>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</si>
  <si>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</si>
  <si>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</si>
  <si>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</si>
  <si>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</si>
  <si>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</si>
  <si>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</si>
  <si>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</si>
  <si>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</si>
  <si>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</si>
  <si>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</si>
  <si>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</si>
  <si>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</si>
  <si>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</si>
  <si>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</si>
  <si>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</si>
  <si>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</si>
  <si>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</si>
  <si>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</si>
  <si>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</si>
  <si>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</si>
  <si>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</si>
  <si>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</si>
  <si>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</si>
  <si>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</si>
  <si>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</si>
  <si>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</si>
  <si>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</si>
  <si>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</si>
  <si>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</si>
  <si>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</si>
  <si>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</si>
  <si>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</si>
  <si>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</si>
  <si>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</si>
  <si>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</si>
  <si>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</si>
  <si>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</si>
  <si>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</si>
  <si>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</si>
  <si>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</si>
  <si>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</si>
  <si>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</si>
  <si>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</si>
  <si>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</si>
  <si>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</si>
  <si>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</si>
  <si>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</si>
  <si>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</si>
  <si>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</si>
  <si>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</si>
  <si>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</si>
  <si>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</si>
  <si>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</si>
  <si>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</si>
  <si>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</si>
  <si>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</si>
  <si>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</si>
  <si>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</si>
  <si>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</si>
  <si>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</si>
  <si>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</si>
  <si>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</si>
  <si>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</si>
  <si>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</si>
  <si>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</si>
  <si>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</si>
  <si>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</si>
  <si>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</si>
  <si>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</si>
  <si>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</si>
  <si>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</si>
  <si>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</si>
  <si>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</si>
  <si>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</si>
  <si>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</si>
  <si>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</si>
  <si>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</si>
  <si>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</si>
  <si>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</si>
  <si>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</si>
  <si>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</si>
  <si>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</si>
  <si>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</si>
  <si>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</si>
  <si>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</si>
  <si>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</si>
  <si>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</si>
  <si>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</si>
  <si>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</si>
  <si>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</si>
  <si>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</si>
  <si>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</si>
  <si>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</si>
  <si>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</si>
  <si>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</si>
  <si>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</si>
  <si>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</si>
  <si>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</si>
  <si>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</si>
  <si>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</si>
  <si>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</si>
  <si>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</si>
  <si>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</si>
  <si>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</si>
  <si>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</si>
  <si>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</si>
  <si>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</si>
  <si>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</si>
  <si>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</si>
  <si>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</si>
  <si>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</si>
  <si>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</si>
  <si>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</si>
  <si>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</si>
  <si>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</si>
  <si>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</si>
  <si>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</si>
  <si>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</si>
  <si>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</si>
  <si>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</si>
  <si>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</si>
  <si>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</si>
  <si>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</si>
  <si>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</si>
  <si>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</si>
  <si>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</si>
  <si>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</si>
  <si>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</si>
  <si>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</si>
  <si>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</si>
  <si>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</si>
  <si>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</si>
  <si>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</si>
  <si>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</si>
  <si>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</si>
  <si>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</si>
  <si>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</si>
  <si>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</si>
  <si>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</si>
  <si>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</si>
  <si>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</si>
  <si>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</si>
  <si>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</si>
  <si>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</si>
  <si>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</si>
  <si>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</si>
  <si>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</si>
  <si>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</si>
  <si>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</si>
  <si>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</si>
  <si>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</si>
  <si>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</si>
  <si>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</si>
  <si>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</si>
  <si>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</si>
  <si>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</si>
  <si>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</si>
  <si>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</si>
  <si>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</si>
  <si>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</si>
  <si>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</si>
  <si>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</si>
  <si>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</si>
  <si>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</si>
  <si>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</si>
  <si>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</si>
  <si>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</si>
  <si>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</si>
  <si>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</si>
  <si>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</si>
  <si>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</si>
  <si>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</si>
  <si>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</si>
  <si>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</si>
  <si>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</si>
  <si>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</si>
  <si>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</si>
  <si>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</si>
  <si>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</si>
  <si>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</si>
  <si>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</si>
  <si>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</si>
  <si>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</si>
  <si>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</si>
  <si>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</si>
  <si>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</si>
  <si>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</si>
  <si>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</si>
  <si>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</si>
  <si>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</si>
  <si>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</si>
  <si>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</si>
  <si>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</si>
  <si>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</si>
  <si>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</si>
  <si>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</si>
  <si>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</si>
  <si>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</si>
  <si>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</si>
  <si>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</si>
  <si>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</si>
  <si>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</si>
  <si>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</si>
  <si>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</si>
  <si>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</si>
  <si>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</si>
  <si>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</si>
  <si>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</si>
  <si>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</si>
  <si>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</si>
  <si>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</si>
  <si>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</si>
  <si>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</si>
  <si>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</si>
  <si>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</si>
  <si>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</si>
  <si>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</si>
  <si>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</si>
  <si>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</si>
  <si>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</si>
  <si>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</si>
  <si>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</si>
  <si>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</si>
  <si>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</si>
  <si>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</si>
  <si>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</si>
  <si>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</si>
  <si>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</si>
  <si>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</si>
  <si>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</si>
  <si>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</si>
  <si>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</si>
  <si>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</si>
  <si>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</si>
  <si>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</si>
  <si>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</si>
  <si>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</si>
  <si>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</si>
  <si>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</si>
  <si>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</si>
  <si>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</si>
  <si>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</si>
  <si>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</si>
  <si>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</si>
  <si>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</si>
  <si>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</si>
  <si>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</si>
  <si>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</si>
  <si>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</si>
  <si>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</si>
  <si>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</si>
  <si>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</si>
  <si>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</si>
  <si>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</si>
  <si>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</si>
  <si>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</si>
  <si>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</si>
  <si>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</si>
  <si>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</si>
  <si>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</si>
  <si>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</si>
  <si>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</si>
  <si>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</si>
  <si>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</si>
  <si>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</si>
  <si>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</si>
  <si>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</si>
  <si>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</si>
  <si>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</si>
  <si>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</si>
  <si>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</si>
  <si>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</si>
  <si>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</si>
  <si>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</si>
  <si>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</si>
  <si>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</si>
  <si>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</si>
  <si>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</si>
  <si>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</si>
  <si>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</si>
  <si>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</si>
  <si>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</si>
  <si>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</si>
  <si>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</si>
  <si>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</si>
  <si>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</si>
  <si>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</si>
  <si>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</si>
  <si>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</si>
  <si>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</si>
  <si>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</si>
  <si>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</si>
  <si>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</si>
  <si>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</si>
  <si>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</si>
  <si>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</si>
  <si>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</si>
  <si>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</si>
  <si>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</si>
  <si>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</si>
  <si>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</si>
  <si>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</si>
  <si>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</si>
  <si>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</si>
  <si>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</si>
  <si>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</si>
  <si>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</si>
  <si>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</si>
  <si>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</si>
  <si>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</si>
  <si>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</si>
  <si>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</si>
  <si>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</si>
  <si>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</si>
  <si>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</si>
  <si>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</si>
  <si>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</si>
  <si>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</si>
  <si>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</si>
  <si>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</si>
  <si>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</si>
  <si>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</si>
  <si>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</si>
  <si>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</si>
  <si>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</si>
  <si>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</si>
  <si>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</si>
  <si>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</si>
  <si>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</si>
  <si>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</si>
  <si>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</si>
  <si>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</si>
  <si>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</si>
  <si>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</si>
  <si>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</si>
  <si>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</si>
  <si>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</si>
  <si>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</si>
  <si>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</si>
  <si>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</si>
  <si>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</si>
  <si>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</si>
  <si>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</si>
  <si>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</si>
  <si>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</si>
  <si>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</si>
  <si>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</si>
  <si>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</si>
  <si>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</si>
  <si>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</si>
  <si>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</si>
  <si>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</si>
  <si>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</si>
  <si>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</si>
  <si>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</si>
  <si>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</si>
  <si>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</si>
  <si>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</si>
  <si>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</si>
  <si>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</si>
  <si>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</si>
  <si>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</si>
  <si>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</si>
  <si>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</si>
  <si>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</si>
  <si>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</si>
  <si>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</si>
  <si>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</si>
  <si>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</si>
  <si>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</si>
  <si>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</si>
  <si>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</si>
  <si>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</si>
  <si>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</si>
  <si>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</si>
  <si>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</si>
  <si>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</si>
  <si>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</si>
  <si>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</si>
  <si>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</si>
  <si>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</si>
  <si>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</si>
  <si>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</si>
  <si>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</si>
  <si>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</si>
  <si>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</si>
  <si>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</si>
  <si>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</si>
  <si>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</si>
  <si>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</si>
  <si>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</si>
  <si>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</si>
  <si>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</si>
  <si>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</si>
  <si>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</si>
  <si>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</si>
  <si>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</si>
  <si>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</si>
  <si>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</si>
  <si>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</si>
  <si>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</si>
  <si>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</si>
  <si>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</si>
  <si>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</si>
  <si>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</si>
  <si>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</si>
  <si>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</si>
  <si>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</si>
  <si>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</si>
  <si>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</si>
  <si>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</si>
  <si>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</si>
  <si>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</si>
  <si>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</si>
  <si>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</si>
  <si>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</si>
  <si>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</si>
  <si>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</si>
  <si>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</si>
  <si>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</si>
  <si>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</si>
  <si>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</si>
  <si>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</si>
  <si>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</si>
  <si>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</si>
  <si>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</si>
  <si>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</si>
  <si>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</si>
  <si>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</si>
  <si>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</si>
  <si>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</si>
  <si>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</si>
  <si>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</si>
  <si>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</si>
  <si>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</si>
  <si>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</si>
  <si>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</si>
  <si>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</si>
  <si>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</si>
  <si>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</si>
  <si>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</si>
  <si>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</si>
  <si>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</si>
  <si>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</si>
  <si>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</si>
  <si>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</si>
  <si>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</si>
  <si>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</si>
  <si>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</si>
  <si>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</si>
  <si>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</si>
  <si>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</si>
  <si>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</si>
  <si>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</si>
  <si>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</si>
  <si>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</si>
  <si>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</si>
  <si>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</si>
  <si>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</si>
  <si>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</si>
  <si>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</si>
  <si>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</si>
  <si>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</si>
  <si>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</si>
  <si>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</si>
  <si>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</si>
  <si>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</si>
  <si>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</si>
  <si>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</si>
  <si>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</si>
  <si>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</si>
  <si>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</si>
  <si>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</si>
  <si>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</si>
  <si>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</si>
  <si>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</si>
  <si>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</si>
  <si>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</si>
  <si>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</si>
  <si>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</si>
  <si>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</si>
  <si>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</si>
  <si>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</si>
  <si>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</si>
  <si>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</si>
  <si>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</si>
  <si>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</si>
  <si>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</si>
  <si>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</si>
  <si>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</si>
  <si>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</si>
  <si>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</si>
  <si>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</si>
  <si>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</si>
  <si>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</si>
  <si>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</si>
  <si>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</si>
  <si>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</si>
  <si>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</si>
  <si>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</si>
  <si>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</si>
  <si>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</si>
  <si>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</si>
  <si>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</si>
  <si>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</si>
  <si>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</si>
  <si>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</si>
  <si>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</si>
  <si>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</si>
  <si>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</si>
  <si>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</si>
  <si>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</si>
  <si>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</si>
  <si>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</si>
  <si>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</si>
  <si>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</si>
  <si>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</si>
  <si>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</si>
  <si>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</si>
  <si>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</si>
  <si>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</si>
  <si>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</si>
  <si>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</si>
  <si>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</si>
  <si>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</si>
  <si>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</si>
  <si>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</si>
  <si>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</si>
  <si>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</si>
  <si>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</si>
  <si>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</si>
  <si>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</si>
  <si>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</si>
  <si>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</si>
  <si>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</si>
  <si>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</si>
  <si>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</si>
  <si>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</si>
  <si>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</si>
  <si>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</si>
  <si>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</si>
  <si>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</si>
  <si>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</si>
  <si>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</si>
  <si>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</si>
  <si>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</si>
  <si>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</si>
  <si>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</si>
  <si>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</si>
  <si>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</si>
  <si>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</si>
  <si>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</si>
  <si>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</si>
  <si>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</si>
  <si>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</si>
  <si>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</si>
  <si>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</si>
  <si>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</si>
  <si>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</si>
  <si>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</si>
  <si>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</si>
  <si>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</si>
  <si>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</si>
  <si>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</si>
  <si>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</si>
  <si>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</si>
  <si>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</si>
  <si>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</si>
  <si>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</si>
  <si>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</si>
  <si>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</si>
  <si>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</si>
  <si>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</si>
  <si>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</si>
  <si>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</si>
  <si>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</si>
  <si>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</si>
  <si>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</si>
  <si>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</si>
  <si>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</si>
  <si>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</si>
  <si>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</si>
  <si>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</si>
  <si>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</si>
  <si>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</si>
  <si>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</si>
  <si>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</si>
  <si>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</si>
  <si>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</si>
  <si>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</si>
  <si>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</si>
  <si>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</si>
  <si>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</si>
  <si>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</si>
  <si>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</si>
  <si>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</si>
  <si>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</si>
  <si>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</si>
  <si>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</si>
  <si>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</si>
  <si>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</si>
  <si>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</si>
  <si>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</si>
  <si>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</si>
  <si>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</si>
  <si>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</si>
  <si>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</si>
  <si>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</si>
  <si>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</si>
  <si>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</si>
  <si>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</si>
  <si>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</si>
  <si>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</si>
  <si>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</si>
  <si>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</si>
  <si>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</si>
  <si>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</si>
  <si>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</si>
  <si>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</si>
  <si>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</si>
  <si>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</si>
  <si>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</si>
  <si>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</si>
  <si>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</si>
  <si>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</si>
  <si>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</si>
  <si>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</si>
  <si>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</si>
  <si>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</si>
  <si>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</si>
  <si>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</si>
  <si>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</si>
  <si>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</si>
  <si>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</si>
  <si>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</si>
  <si>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</si>
  <si>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</si>
  <si>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</si>
  <si>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</si>
  <si>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</si>
  <si>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</si>
  <si>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</si>
  <si>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</si>
  <si>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</si>
  <si>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</si>
  <si>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</si>
  <si>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</si>
  <si>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</si>
  <si>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</si>
  <si>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</si>
  <si>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</si>
  <si>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</si>
  <si>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</si>
  <si>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</si>
  <si>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</si>
  <si>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</si>
  <si>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</si>
  <si>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</si>
  <si>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</si>
  <si>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</si>
  <si>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</si>
  <si>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</si>
  <si>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</si>
  <si>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</si>
  <si>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</si>
  <si>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</si>
  <si>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</si>
  <si>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</si>
  <si>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</si>
  <si>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</si>
  <si>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</si>
  <si>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</si>
  <si>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</si>
  <si>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</si>
  <si>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</si>
  <si>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</si>
  <si>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</si>
  <si>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</si>
  <si>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</si>
  <si>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</si>
  <si>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</si>
  <si>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</si>
  <si>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</si>
  <si>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</si>
  <si>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</si>
  <si>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</si>
  <si>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</si>
  <si>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</si>
  <si>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</si>
  <si>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</si>
  <si>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</si>
  <si>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</si>
  <si>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</si>
  <si>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</si>
  <si>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</si>
  <si>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</si>
  <si>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</si>
  <si>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</si>
  <si>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</si>
  <si>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</si>
  <si>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</si>
  <si>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</si>
  <si>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</si>
  <si>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</si>
  <si>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</si>
  <si>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</si>
  <si>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</si>
  <si>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</si>
  <si>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</si>
  <si>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</si>
  <si>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</si>
  <si>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</si>
  <si>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</si>
  <si>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</si>
  <si>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</si>
  <si>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</si>
  <si>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</si>
  <si>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</si>
  <si>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</si>
  <si>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</si>
  <si>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</si>
  <si>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</si>
  <si>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</si>
  <si>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</si>
  <si>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</si>
  <si>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</si>
  <si>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</si>
  <si>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</si>
  <si>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</si>
  <si>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</si>
  <si>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</si>
  <si>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</si>
  <si>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</si>
  <si>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</si>
  <si>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</si>
  <si>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</si>
  <si>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</si>
  <si>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</si>
  <si>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</si>
  <si>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</si>
  <si>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</si>
  <si>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</si>
  <si>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</si>
  <si>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</si>
  <si>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</si>
  <si>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</si>
  <si>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</si>
  <si>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</si>
  <si>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</si>
  <si>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</si>
  <si>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</si>
  <si>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</si>
  <si>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</si>
  <si>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</si>
  <si>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</si>
  <si>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</si>
  <si>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</si>
  <si>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</si>
  <si>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</si>
  <si>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</si>
  <si>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</si>
  <si>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</si>
  <si>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</si>
  <si>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</si>
  <si>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</si>
  <si>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</si>
  <si>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</si>
  <si>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</si>
  <si>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</si>
  <si>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</si>
  <si>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</si>
  <si>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</si>
  <si>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</si>
  <si>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</si>
  <si>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</si>
  <si>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</si>
  <si>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</si>
  <si>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</si>
  <si>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</si>
  <si>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</si>
  <si>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</si>
  <si>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</si>
  <si>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</si>
  <si>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</si>
  <si>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</si>
  <si>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</si>
  <si>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</si>
  <si>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</si>
  <si>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</si>
  <si>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</si>
  <si>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</si>
  <si>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</si>
  <si>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</si>
  <si>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</si>
  <si>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</si>
  <si>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</si>
  <si>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</si>
  <si>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</si>
  <si>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</si>
  <si>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</si>
  <si>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</si>
  <si>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</si>
  <si>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</si>
  <si>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</si>
  <si>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</si>
  <si>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</si>
  <si>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</si>
  <si>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</si>
  <si>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</si>
  <si>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</si>
  <si>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</si>
  <si>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</si>
  <si>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</si>
  <si>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</si>
  <si>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</si>
  <si>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</si>
  <si>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</si>
  <si>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</si>
  <si>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</si>
  <si>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</si>
  <si>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</si>
  <si>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</si>
  <si>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</si>
  <si>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</si>
  <si>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</si>
  <si>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</si>
  <si>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</si>
  <si>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</si>
  <si>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</si>
  <si>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</si>
  <si>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</si>
  <si>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</si>
  <si>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</si>
  <si>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</si>
  <si>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</si>
  <si>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</si>
  <si>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</si>
  <si>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</si>
  <si>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</si>
  <si>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</si>
  <si>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</si>
  <si>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</si>
  <si>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</si>
  <si>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</si>
  <si>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</si>
  <si>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</si>
  <si>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</si>
  <si>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</si>
  <si>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</si>
  <si>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</si>
  <si>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</si>
  <si>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</si>
  <si>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</si>
  <si>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</si>
  <si>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</si>
  <si>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</si>
  <si>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</si>
  <si>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</si>
  <si>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</si>
  <si>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</si>
  <si>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</si>
  <si>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</si>
  <si>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</si>
  <si>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</si>
  <si>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</si>
  <si>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</si>
  <si>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</si>
  <si>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</si>
  <si>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</si>
  <si>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</si>
  <si>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</si>
  <si>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</si>
  <si>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</si>
  <si>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</si>
  <si>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</si>
  <si>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</si>
  <si>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</si>
  <si>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</si>
  <si>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</si>
  <si>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</si>
  <si>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</si>
  <si>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</si>
  <si>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</si>
  <si>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</si>
  <si>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</si>
  <si>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</si>
  <si>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</si>
  <si>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</si>
  <si>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</si>
  <si>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</si>
  <si>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</si>
  <si>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</si>
  <si>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</si>
  <si>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</si>
  <si>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</si>
  <si>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</si>
  <si>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</si>
  <si>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</si>
  <si>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</si>
  <si>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</si>
  <si>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</si>
  <si>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</si>
  <si>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</si>
  <si>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</si>
  <si>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</si>
  <si>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</si>
  <si>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</si>
  <si>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</si>
  <si>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</si>
  <si>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</si>
  <si>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</si>
  <si>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</si>
  <si>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</si>
  <si>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</si>
  <si>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</si>
  <si>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</si>
  <si>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</si>
  <si>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</si>
  <si>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</si>
  <si>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</si>
  <si>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</si>
  <si>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</si>
  <si>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</si>
  <si>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</si>
  <si>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</si>
  <si>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</si>
  <si>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</si>
  <si>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</si>
  <si>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</si>
  <si>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</si>
  <si>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</si>
  <si>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</si>
  <si>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</si>
  <si>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</si>
  <si>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</si>
  <si>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</si>
  <si>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</si>
  <si>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</si>
  <si>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</si>
  <si>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</si>
  <si>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</si>
  <si>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</si>
  <si>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</si>
  <si>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</si>
  <si>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</si>
  <si>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</si>
  <si>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</si>
  <si>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</si>
  <si>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</si>
  <si>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</si>
  <si>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</si>
  <si>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</si>
  <si>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</si>
  <si>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</si>
  <si>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</si>
  <si>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</si>
  <si>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</si>
  <si>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</si>
  <si>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</si>
  <si>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</si>
  <si>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</si>
  <si>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</si>
  <si>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</si>
  <si>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</si>
  <si>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</si>
  <si>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</si>
  <si>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</si>
  <si>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</si>
  <si>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</si>
  <si>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</si>
  <si>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</si>
  <si>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</si>
  <si>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</si>
  <si>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</si>
  <si>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</si>
  <si>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</si>
  <si>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</si>
  <si>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</si>
  <si>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</si>
  <si>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</si>
  <si>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</si>
  <si>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</si>
  <si>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</si>
  <si>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</si>
  <si>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</si>
  <si>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</si>
  <si>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</si>
  <si>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</si>
  <si>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</si>
  <si>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</si>
  <si>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</si>
  <si>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</si>
  <si>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</si>
  <si>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</si>
  <si>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</si>
  <si>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</si>
  <si>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</si>
  <si>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</si>
  <si>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</si>
  <si>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</si>
  <si>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</si>
  <si>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</si>
  <si>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</si>
  <si>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</si>
  <si>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</si>
  <si>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</si>
  <si>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</si>
  <si>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</si>
  <si>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</si>
  <si>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</si>
  <si>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</si>
  <si>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</si>
  <si>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</si>
  <si>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</si>
  <si>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</si>
  <si>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</si>
  <si>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</si>
  <si>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</si>
  <si>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</si>
  <si>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</si>
  <si>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</si>
  <si>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</si>
  <si>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</si>
  <si>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</si>
  <si>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</si>
  <si>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</si>
  <si>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</si>
  <si>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</si>
  <si>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</si>
  <si>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</si>
  <si>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</si>
  <si>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</si>
  <si>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</si>
  <si>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</si>
  <si>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</si>
  <si>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</si>
  <si>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</si>
  <si>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</si>
  <si>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</si>
  <si>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</si>
  <si>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</si>
  <si>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</si>
  <si>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</si>
  <si>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</si>
  <si>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</si>
  <si>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</si>
  <si>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</si>
  <si>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</si>
  <si>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</si>
  <si>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</si>
  <si>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</si>
  <si>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</si>
  <si>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</si>
  <si>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</si>
  <si>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</si>
  <si>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</si>
  <si>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</si>
  <si>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</si>
  <si>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</si>
  <si>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</si>
  <si>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</si>
  <si>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</si>
  <si>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</si>
  <si>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</si>
  <si>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</si>
  <si>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</si>
  <si>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</si>
  <si>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</si>
  <si>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</si>
  <si>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</si>
  <si>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</si>
  <si>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</si>
  <si>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</si>
  <si>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</si>
  <si>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</si>
  <si>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</si>
  <si>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</si>
  <si>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</si>
  <si>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</si>
  <si>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</si>
  <si>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</si>
  <si>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</si>
  <si>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</si>
  <si>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</si>
  <si>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</si>
  <si>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</si>
  <si>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</si>
  <si>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</si>
  <si>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</si>
  <si>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</si>
  <si>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</si>
  <si>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</si>
  <si>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</si>
  <si>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</si>
  <si>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</si>
  <si>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</si>
  <si>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</si>
  <si>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</si>
  <si>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</si>
  <si>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</si>
  <si>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</si>
  <si>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</si>
  <si>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</si>
  <si>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</si>
  <si>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</si>
  <si>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</si>
  <si>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</si>
  <si>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</si>
  <si>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</si>
  <si>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</si>
  <si>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</si>
  <si>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</si>
  <si>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</si>
  <si>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</si>
  <si>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</si>
  <si>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</si>
  <si>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</si>
  <si>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</si>
  <si>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</si>
  <si>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</si>
  <si>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</si>
  <si>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</si>
  <si>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</si>
  <si>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</si>
  <si>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</si>
  <si>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</si>
  <si>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</si>
  <si>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</si>
  <si>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</si>
  <si>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</si>
  <si>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</si>
  <si>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</si>
  <si>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</si>
  <si>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</si>
  <si>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</si>
  <si>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</si>
  <si>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</si>
  <si>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</si>
  <si>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</si>
  <si>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</si>
  <si>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</si>
  <si>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</si>
  <si>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</si>
  <si>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</si>
  <si>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</si>
  <si>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</si>
  <si>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</si>
  <si>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</si>
  <si>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</si>
  <si>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</si>
  <si>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</si>
  <si>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</si>
  <si>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</si>
  <si>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</si>
  <si>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</si>
  <si>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</si>
  <si>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</si>
  <si>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</si>
  <si>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</si>
  <si>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</si>
  <si>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</si>
  <si>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</si>
  <si>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</si>
  <si>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</si>
  <si>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</si>
  <si>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</si>
  <si>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</si>
  <si>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</si>
  <si>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</si>
  <si>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</si>
  <si>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</si>
  <si>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</si>
  <si>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</si>
  <si>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</si>
  <si>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</si>
  <si>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</si>
  <si>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</si>
  <si>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</si>
  <si>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</si>
  <si>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</si>
  <si>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</si>
  <si>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</si>
  <si>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</si>
  <si>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</si>
  <si>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</si>
  <si>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</si>
  <si>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</si>
  <si>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</si>
  <si>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</si>
  <si>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</si>
  <si>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</si>
  <si>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</si>
  <si>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</si>
  <si>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</si>
  <si>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</si>
  <si>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</si>
  <si>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</si>
  <si>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</si>
  <si>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</si>
  <si>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</si>
  <si>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</si>
  <si>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</si>
  <si>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</si>
  <si>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</si>
  <si>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</si>
  <si>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</si>
  <si>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</si>
  <si>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</si>
  <si>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</si>
  <si>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</si>
  <si>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</si>
  <si>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</si>
  <si>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</si>
  <si>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</si>
  <si>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</si>
  <si>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</si>
  <si>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</si>
  <si>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</si>
  <si>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</si>
  <si>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</si>
  <si>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</si>
  <si>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</si>
  <si>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</si>
  <si>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</si>
  <si>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</si>
  <si>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</si>
  <si>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</si>
  <si>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</si>
  <si>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</si>
  <si>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</si>
  <si>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</si>
  <si>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</si>
  <si>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</si>
  <si>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</si>
  <si>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</si>
  <si>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</si>
  <si>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</si>
  <si>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</si>
  <si>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</si>
  <si>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</si>
  <si>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</si>
  <si>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</si>
  <si>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</si>
  <si>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</si>
  <si>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</si>
  <si>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</si>
  <si>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</si>
  <si>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</si>
  <si>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</si>
  <si>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</si>
  <si>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</si>
  <si>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</si>
  <si>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</si>
  <si>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</si>
  <si>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</si>
  <si>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</si>
  <si>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</si>
  <si>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</si>
  <si>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</si>
  <si>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</si>
  <si>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</si>
  <si>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</si>
  <si>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</si>
  <si>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</si>
  <si>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</si>
  <si>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</si>
  <si>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</si>
  <si>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</si>
  <si>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</si>
  <si>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</si>
  <si>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</si>
  <si>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</si>
  <si>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</si>
  <si>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</si>
  <si>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</si>
  <si>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</si>
  <si>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</si>
  <si>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</si>
  <si>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</si>
  <si>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</si>
  <si>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</si>
  <si>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</si>
  <si>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</si>
  <si>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</si>
  <si>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</si>
  <si>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</si>
  <si>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</si>
  <si>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</si>
  <si>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</si>
  <si>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</si>
  <si>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</si>
  <si>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</si>
  <si>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</si>
  <si>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</si>
  <si>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</si>
  <si>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</si>
  <si>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</si>
  <si>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</si>
  <si>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</si>
  <si>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</si>
  <si>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</si>
  <si>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</si>
  <si>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</si>
  <si>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</si>
  <si>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</si>
  <si>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</si>
  <si>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</si>
  <si>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</si>
  <si>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</si>
  <si>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</si>
  <si>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</si>
  <si>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</si>
  <si>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</si>
  <si>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</si>
  <si>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</si>
  <si>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</si>
  <si>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</si>
  <si>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</si>
  <si>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</si>
  <si>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</si>
  <si>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</si>
  <si>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</si>
  <si>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</si>
  <si>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</si>
  <si>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</si>
  <si>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</si>
  <si>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</si>
  <si>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</si>
  <si>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</si>
  <si>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</si>
  <si>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</si>
  <si>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</si>
  <si>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</si>
  <si>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</si>
  <si>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</si>
  <si>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</si>
  <si>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</si>
  <si>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</si>
  <si>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</si>
  <si>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</si>
  <si>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</si>
  <si>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</si>
  <si>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</si>
  <si>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</si>
  <si>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</si>
  <si>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</si>
  <si>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</si>
  <si>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</si>
  <si>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</si>
  <si>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</si>
  <si>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</si>
  <si>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</si>
  <si>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</si>
  <si>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</si>
  <si>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</si>
  <si>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</si>
  <si>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</si>
  <si>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</si>
  <si>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</si>
  <si>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</si>
  <si>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</si>
  <si>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</si>
  <si>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</si>
  <si>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</si>
  <si>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</si>
  <si>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</si>
  <si>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</si>
  <si>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</si>
  <si>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</si>
  <si>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</si>
  <si>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</si>
  <si>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</si>
  <si>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</si>
  <si>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</si>
  <si>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</si>
  <si>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</si>
  <si>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</si>
  <si>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</si>
  <si>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</si>
  <si>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</si>
  <si>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</si>
  <si>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</si>
  <si>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</si>
  <si>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</si>
  <si>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</si>
  <si>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</si>
  <si>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</si>
  <si>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</si>
  <si>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</si>
  <si>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</si>
  <si>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</si>
  <si>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</si>
  <si>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</si>
  <si>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</si>
  <si>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</si>
  <si>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</si>
  <si>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</si>
  <si>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</si>
  <si>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</si>
  <si>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</si>
  <si>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</si>
  <si>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</si>
  <si>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</si>
  <si>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</si>
  <si>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</si>
  <si>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</si>
  <si>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</si>
  <si>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</si>
  <si>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</si>
  <si>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</si>
  <si>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</si>
  <si>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</si>
  <si>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</si>
  <si>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</si>
  <si>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</si>
  <si>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</si>
  <si>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</si>
  <si>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</si>
  <si>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</si>
  <si>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</si>
  <si>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</si>
  <si>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</si>
  <si>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</si>
  <si>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</si>
  <si>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</si>
  <si>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</si>
  <si>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</si>
  <si>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</si>
  <si>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</si>
  <si>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</si>
  <si>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</si>
  <si>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</si>
  <si>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</si>
  <si>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</si>
  <si>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</si>
  <si>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</si>
  <si>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</si>
  <si>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</si>
  <si>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</si>
  <si>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</si>
  <si>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</si>
  <si>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</si>
  <si>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</si>
  <si>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</si>
  <si>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</si>
  <si>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</si>
  <si>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</si>
  <si>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</si>
  <si>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</si>
  <si>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</si>
  <si>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</si>
  <si>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</si>
  <si>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</si>
  <si>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</si>
  <si>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</si>
  <si>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</si>
  <si>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</si>
  <si>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</si>
  <si>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</si>
  <si>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</si>
  <si>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</si>
  <si>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</si>
  <si>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</si>
  <si>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</si>
  <si>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</si>
  <si>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</si>
  <si>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</si>
  <si>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</si>
  <si>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</si>
  <si>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</si>
  <si>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</si>
  <si>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</si>
  <si>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</si>
  <si>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</si>
  <si>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</si>
  <si>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</si>
  <si>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</si>
  <si>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</si>
  <si>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</si>
  <si>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</si>
  <si>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</si>
  <si>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</si>
  <si>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</si>
  <si>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</si>
  <si>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</si>
  <si>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</si>
  <si>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</si>
  <si>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</si>
  <si>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</si>
  <si>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</si>
  <si>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</si>
  <si>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</si>
  <si>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</si>
  <si>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</si>
  <si>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</si>
  <si>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</si>
  <si>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</si>
  <si>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</si>
  <si>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</si>
  <si>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</si>
  <si>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</si>
  <si>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</si>
  <si>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</si>
  <si>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</si>
  <si>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</si>
  <si>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</si>
  <si>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</si>
  <si>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</si>
  <si>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</si>
  <si>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</si>
  <si>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</si>
  <si>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</si>
  <si>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</si>
  <si>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</si>
  <si>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</si>
  <si>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</si>
  <si>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</si>
  <si>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</si>
  <si>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</si>
  <si>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</si>
  <si>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</si>
  <si>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</si>
  <si>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</si>
  <si>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</si>
  <si>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</si>
  <si>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</si>
  <si>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</si>
  <si>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</si>
  <si>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</si>
  <si>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</si>
  <si>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</si>
  <si>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</si>
  <si>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</si>
  <si>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</si>
  <si>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</si>
  <si>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</si>
  <si>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</si>
  <si>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</si>
  <si>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</si>
  <si>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</si>
  <si>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</si>
  <si>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</si>
  <si>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</si>
  <si>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</si>
  <si>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</si>
  <si>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</si>
  <si>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</si>
  <si>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</si>
  <si>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</si>
  <si>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</si>
  <si>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</si>
  <si>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</si>
  <si>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</si>
  <si>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</si>
  <si>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</si>
  <si>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</si>
  <si>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</si>
  <si>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</si>
  <si>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</si>
  <si>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</si>
  <si>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</si>
  <si>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</si>
  <si>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</si>
  <si>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</si>
  <si>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</si>
  <si>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</si>
  <si>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</si>
  <si>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</si>
  <si>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</si>
  <si>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</si>
  <si>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</si>
  <si>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</si>
  <si>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</si>
  <si>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</si>
  <si>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</si>
  <si>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</si>
  <si>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</si>
  <si>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</si>
  <si>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</si>
  <si>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</si>
  <si>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</si>
  <si>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</si>
  <si>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</si>
  <si>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</si>
  <si>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</si>
  <si>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</si>
  <si>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</si>
  <si>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</si>
  <si>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</si>
  <si>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</si>
  <si>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</si>
  <si>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</si>
  <si>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</si>
  <si>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</si>
  <si>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</si>
  <si>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</si>
  <si>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</si>
  <si>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</si>
  <si>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</si>
  <si>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</si>
  <si>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</si>
  <si>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</si>
  <si>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</si>
  <si>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</si>
  <si>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</si>
  <si>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</si>
  <si>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</si>
  <si>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</si>
  <si>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</si>
  <si>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</si>
  <si>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</si>
  <si>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</si>
  <si>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</si>
  <si>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</si>
  <si>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</si>
  <si>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</si>
  <si>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</si>
  <si>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</si>
  <si>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</si>
  <si>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</si>
  <si>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</si>
  <si>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</si>
  <si>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</si>
  <si>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</si>
  <si>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</si>
  <si>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</si>
  <si>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</si>
  <si>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</si>
  <si>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</si>
  <si>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</si>
  <si>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</si>
  <si>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</si>
  <si>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</si>
  <si>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</si>
  <si>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</si>
  <si>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</si>
  <si>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</si>
  <si>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</si>
  <si>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</si>
  <si>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</si>
  <si>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</si>
  <si>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</si>
  <si>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</si>
  <si>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</si>
  <si>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</si>
  <si>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</si>
  <si>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</si>
  <si>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</si>
  <si>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</si>
  <si>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</si>
  <si>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</si>
  <si>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</si>
  <si>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</si>
  <si>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</si>
  <si>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</si>
  <si>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</si>
  <si>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</si>
  <si>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</si>
  <si>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</si>
  <si>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</si>
  <si>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</si>
  <si>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</si>
  <si>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</si>
  <si>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</si>
  <si>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</si>
  <si>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</si>
  <si>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</si>
  <si>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</si>
  <si>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</si>
  <si>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</si>
  <si>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</si>
  <si>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</si>
  <si>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</si>
  <si>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</si>
  <si>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</si>
  <si>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</si>
  <si>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</si>
  <si>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</si>
  <si>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</si>
  <si>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</si>
  <si>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</si>
  <si>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</si>
  <si>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</si>
  <si>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</si>
  <si>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</si>
  <si>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</si>
  <si>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</si>
  <si>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</si>
  <si>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</si>
  <si>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</si>
  <si>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</si>
  <si>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</si>
  <si>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</si>
  <si>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</si>
  <si>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</si>
  <si>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</si>
  <si>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</si>
  <si>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</si>
  <si>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</si>
  <si>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</si>
  <si>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</si>
  <si>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</si>
  <si>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</si>
  <si>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</si>
  <si>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</si>
  <si>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</si>
  <si>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</si>
  <si>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</si>
  <si>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</si>
  <si>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</si>
  <si>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</si>
  <si>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</si>
  <si>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</si>
  <si>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</si>
  <si>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</si>
  <si>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</si>
  <si>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</si>
  <si>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</si>
  <si>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</si>
  <si>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</si>
  <si>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</si>
  <si>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</si>
  <si>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</si>
  <si>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</si>
  <si>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</si>
  <si>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</si>
  <si>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</si>
  <si>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</si>
  <si>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</si>
  <si>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</si>
  <si>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</si>
  <si>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</si>
  <si>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</si>
  <si>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</si>
  <si>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</si>
  <si>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</si>
  <si>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</si>
  <si>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</si>
  <si>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</si>
  <si>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</si>
  <si>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</si>
  <si>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</si>
  <si>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</si>
  <si>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</si>
  <si>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</si>
  <si>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</si>
  <si>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</si>
  <si>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</si>
  <si>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</si>
  <si>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</si>
  <si>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</si>
  <si>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</si>
  <si>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</si>
  <si>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</si>
  <si>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</si>
  <si>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</si>
  <si>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</si>
  <si>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</si>
  <si>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</si>
  <si>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</si>
  <si>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</si>
  <si>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</si>
  <si>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</si>
  <si>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</si>
  <si>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</si>
  <si>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</si>
  <si>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</si>
  <si>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</si>
  <si>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</si>
  <si>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</si>
  <si>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</si>
  <si>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</si>
  <si>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</si>
  <si>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</si>
  <si>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</si>
  <si>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</si>
  <si>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</si>
  <si>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</si>
  <si>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</si>
  <si>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</si>
  <si>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</si>
  <si>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</si>
  <si>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</si>
  <si>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</si>
  <si>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</si>
  <si>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</si>
  <si>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</si>
  <si>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</si>
  <si>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</si>
  <si>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</si>
  <si>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</si>
  <si>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</si>
  <si>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</si>
  <si>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</si>
  <si>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</si>
  <si>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</si>
  <si>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</si>
  <si>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</si>
  <si>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</si>
  <si>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</si>
  <si>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</si>
  <si>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</si>
  <si>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</si>
  <si>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</si>
  <si>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</si>
  <si>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</si>
  <si>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</si>
  <si>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</si>
  <si>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</si>
  <si>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</si>
  <si>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</si>
  <si>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</si>
  <si>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</si>
  <si>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</si>
  <si>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</si>
  <si>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</si>
  <si>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</si>
  <si>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</si>
  <si>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</si>
  <si>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</si>
  <si>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</si>
  <si>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</si>
  <si>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</si>
  <si>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</si>
  <si>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</si>
  <si>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</si>
  <si>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</si>
  <si>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</si>
  <si>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</si>
  <si>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</si>
  <si>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</si>
  <si>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</si>
  <si>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</si>
  <si>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</si>
  <si>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</si>
  <si>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</si>
  <si>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</si>
  <si>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</si>
  <si>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</si>
  <si>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</si>
  <si>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</si>
  <si>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</si>
  <si>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</si>
  <si>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</si>
  <si>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</si>
  <si>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</si>
  <si>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</si>
  <si>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</si>
  <si>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</si>
  <si>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</si>
  <si>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</si>
  <si>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</si>
  <si>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</si>
  <si>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</si>
  <si>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</si>
  <si>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</si>
  <si>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</si>
  <si>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</si>
  <si>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</si>
  <si>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</si>
  <si>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</si>
  <si>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</si>
  <si>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</si>
  <si>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</si>
  <si>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</si>
  <si>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</si>
  <si>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</si>
  <si>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</si>
  <si>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</si>
  <si>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</si>
  <si>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</si>
  <si>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</si>
  <si>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</si>
  <si>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</si>
  <si>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</si>
  <si>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</si>
  <si>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</si>
  <si>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</si>
  <si>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</si>
  <si>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</si>
  <si>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</si>
  <si>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</si>
  <si>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</si>
  <si>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</si>
  <si>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</si>
  <si>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</si>
  <si>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</si>
  <si>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</si>
  <si>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</si>
  <si>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</si>
  <si>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</si>
  <si>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</si>
  <si>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</si>
  <si>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</si>
  <si>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</si>
  <si>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</si>
  <si>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</si>
  <si>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</si>
  <si>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</si>
  <si>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</si>
  <si>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</si>
  <si>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</si>
  <si>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</si>
  <si>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</si>
  <si>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</si>
  <si>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</si>
  <si>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</si>
  <si>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</si>
  <si>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</si>
  <si>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</si>
  <si>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</si>
  <si>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</si>
  <si>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</si>
  <si>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</si>
  <si>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</si>
  <si>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</si>
  <si>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</si>
  <si>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</si>
  <si>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</si>
  <si>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</si>
  <si>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</si>
  <si>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</si>
  <si>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</si>
  <si>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</si>
  <si>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</si>
  <si>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</si>
  <si>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</si>
  <si>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</si>
  <si>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</si>
  <si>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</si>
  <si>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</si>
  <si>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</si>
  <si>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</si>
  <si>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</si>
  <si>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</si>
  <si>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</si>
  <si>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</si>
  <si>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</si>
  <si>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</si>
  <si>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</si>
  <si>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</si>
  <si>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</si>
  <si>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</si>
  <si>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</si>
  <si>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</si>
  <si>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</si>
  <si>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</si>
  <si>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</si>
  <si>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</si>
  <si>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</si>
  <si>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</si>
  <si>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</si>
  <si>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</si>
  <si>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</si>
  <si>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</si>
  <si>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</si>
  <si>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</si>
  <si>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</si>
  <si>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</si>
  <si>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</si>
  <si>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</si>
  <si>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</si>
  <si>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</si>
  <si>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</si>
  <si>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</si>
  <si>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</si>
  <si>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</si>
  <si>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</si>
  <si>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</si>
  <si>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</si>
  <si>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</si>
  <si>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</si>
  <si>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</si>
  <si>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</si>
  <si>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</si>
  <si>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</si>
  <si>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</si>
  <si>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</si>
  <si>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</si>
  <si>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</si>
  <si>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</si>
  <si>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</si>
  <si>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</si>
  <si>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</si>
  <si>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</si>
  <si>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</si>
  <si>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</si>
  <si>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</si>
  <si>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</si>
  <si>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</si>
  <si>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</si>
  <si>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</si>
  <si>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</si>
  <si>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</si>
  <si>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</si>
  <si>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</si>
  <si>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</si>
  <si>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</si>
  <si>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</si>
  <si>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</si>
  <si>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</si>
  <si>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</si>
  <si>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</si>
  <si>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</si>
  <si>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</si>
  <si>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</si>
  <si>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</si>
  <si>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</si>
  <si>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</si>
  <si>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</si>
  <si>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</si>
  <si>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</si>
  <si>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</si>
  <si>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</si>
  <si>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</si>
  <si>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</si>
  <si>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</si>
  <si>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</si>
  <si>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</si>
  <si>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</si>
  <si>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</si>
  <si>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</si>
  <si>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</si>
  <si>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</si>
  <si>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</si>
  <si>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</si>
  <si>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</si>
  <si>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</si>
  <si>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</si>
  <si>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</si>
  <si>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</si>
  <si>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</si>
  <si>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</si>
  <si>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</si>
  <si>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</si>
  <si>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</si>
  <si>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</si>
  <si>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</si>
  <si>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</si>
  <si>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</si>
  <si>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</si>
  <si>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</si>
  <si>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</si>
  <si>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</si>
  <si>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</si>
  <si>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</si>
  <si>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</si>
  <si>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</si>
  <si>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</si>
  <si>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</si>
  <si>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</si>
  <si>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</si>
  <si>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</si>
  <si>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</si>
  <si>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</si>
  <si>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</si>
  <si>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</si>
  <si>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</si>
  <si>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</si>
  <si>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</si>
  <si>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</si>
  <si>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</si>
  <si>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</si>
  <si>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</si>
  <si>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</si>
  <si>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</si>
  <si>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</si>
  <si>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</si>
  <si>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</si>
  <si>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</si>
  <si>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</si>
  <si>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</si>
  <si>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</si>
  <si>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</si>
  <si>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</si>
  <si>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</si>
  <si>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</si>
  <si>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</si>
  <si>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</si>
  <si>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</si>
  <si>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</si>
  <si>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</si>
  <si>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</si>
  <si>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</si>
  <si>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</si>
  <si>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</si>
  <si>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</si>
  <si>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</si>
  <si>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</si>
  <si>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</si>
  <si>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</si>
  <si>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</si>
  <si>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</si>
  <si>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</si>
  <si>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</si>
  <si>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</si>
  <si>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</si>
  <si>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</si>
  <si>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</si>
  <si>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</si>
  <si>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</si>
  <si>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</si>
  <si>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</si>
  <si>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</si>
  <si>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</si>
  <si>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</si>
  <si>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</si>
  <si>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</si>
  <si>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</si>
  <si>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</si>
  <si>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</si>
  <si>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</si>
  <si>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</si>
  <si>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</si>
  <si>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</si>
  <si>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</si>
  <si>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</si>
  <si>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</si>
  <si>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</si>
  <si>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</si>
  <si>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</si>
  <si>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</si>
  <si>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</si>
  <si>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</si>
  <si>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</si>
  <si>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</si>
  <si>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</si>
  <si>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</si>
  <si>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</si>
  <si>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</si>
  <si>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</si>
  <si>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</si>
  <si>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</si>
  <si>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</si>
  <si>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</si>
  <si>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</si>
  <si>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</si>
  <si>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</si>
  <si>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</si>
  <si>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</si>
  <si>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</si>
  <si>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</si>
  <si>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</si>
  <si>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</si>
  <si>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</si>
  <si>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</si>
  <si>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</si>
  <si>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</si>
  <si>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</si>
  <si>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</si>
  <si>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</si>
  <si>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</si>
  <si>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</si>
  <si>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</si>
  <si>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</si>
  <si>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</si>
  <si>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</si>
  <si>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</si>
  <si>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</si>
  <si>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</si>
  <si>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</si>
  <si>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</si>
  <si>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</si>
  <si>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</si>
  <si>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</si>
  <si>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</si>
  <si>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</si>
  <si>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</si>
  <si>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</si>
  <si>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</si>
  <si>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</si>
  <si>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</si>
  <si>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</si>
  <si>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</si>
  <si>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</si>
  <si>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</si>
  <si>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</si>
  <si>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</si>
  <si>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</si>
  <si>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</si>
  <si>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</si>
  <si>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</si>
  <si>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</si>
  <si>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</si>
  <si>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</si>
  <si>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</si>
  <si>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</si>
  <si>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</si>
  <si>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</si>
  <si>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</si>
  <si>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</si>
  <si>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</si>
  <si>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</si>
  <si>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</si>
  <si>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</si>
  <si>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</si>
  <si>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</si>
  <si>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</si>
  <si>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</si>
  <si>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</si>
  <si>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</si>
  <si>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</si>
  <si>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</si>
  <si>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</si>
  <si>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</si>
  <si>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</si>
  <si>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</si>
  <si>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</si>
  <si>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</si>
  <si>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</si>
  <si>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</si>
  <si>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</si>
  <si>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</si>
  <si>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</si>
  <si>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</si>
  <si>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</si>
  <si>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</si>
  <si>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</si>
  <si>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</si>
  <si>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</si>
  <si>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</si>
  <si>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</si>
  <si>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</si>
  <si>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</si>
  <si>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</si>
  <si>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</si>
  <si>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</si>
  <si>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</si>
  <si>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</si>
  <si>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</si>
  <si>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</si>
  <si>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</si>
  <si>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</si>
  <si>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</si>
  <si>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</si>
  <si>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</si>
  <si>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</si>
  <si>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</si>
  <si>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</si>
  <si>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</si>
  <si>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</si>
  <si>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</si>
  <si>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</si>
  <si>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</si>
  <si>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</si>
  <si>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</si>
  <si>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</si>
  <si>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</si>
  <si>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</si>
  <si>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</si>
  <si>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</si>
  <si>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</si>
  <si>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</si>
  <si>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</si>
  <si>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</si>
  <si>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</si>
  <si>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</si>
  <si>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</si>
  <si>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</si>
  <si>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</si>
  <si>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</si>
  <si>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</si>
  <si>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</si>
  <si>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</si>
  <si>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</si>
  <si>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</si>
  <si>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</si>
  <si>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</si>
  <si>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</si>
  <si>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</si>
  <si>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</si>
  <si>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</si>
  <si>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</si>
  <si>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</si>
  <si>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</si>
  <si>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</si>
  <si>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</si>
  <si>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</si>
  <si>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</si>
  <si>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</si>
  <si>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</si>
  <si>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</si>
  <si>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</si>
  <si>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</si>
  <si>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</si>
  <si>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</si>
  <si>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</si>
  <si>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</si>
  <si>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</si>
  <si>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</si>
  <si>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</si>
  <si>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</si>
  <si>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</si>
  <si>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</si>
  <si>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</si>
  <si>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</si>
  <si>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</si>
  <si>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</si>
  <si>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</si>
  <si>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</si>
  <si>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</si>
  <si>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</si>
  <si>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</si>
  <si>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</si>
  <si>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</si>
  <si>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</si>
  <si>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</si>
  <si>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</si>
  <si>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</si>
  <si>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</si>
  <si>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</si>
  <si>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</si>
  <si>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</si>
  <si>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</si>
  <si>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</si>
  <si>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</si>
  <si>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</si>
  <si>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</si>
  <si>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</si>
  <si>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</si>
  <si>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</si>
  <si>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</si>
  <si>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</si>
  <si>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</si>
  <si>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</si>
  <si>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</si>
  <si>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</si>
  <si>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</si>
  <si>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</si>
  <si>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</si>
  <si>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</si>
  <si>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</si>
  <si>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</si>
  <si>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</si>
  <si>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</si>
  <si>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</si>
  <si>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</si>
  <si>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</si>
  <si>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</si>
  <si>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</si>
  <si>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</si>
  <si>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</si>
  <si>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</si>
  <si>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</si>
  <si>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</si>
  <si>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</si>
  <si>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</si>
  <si>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</si>
  <si>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</si>
  <si>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</si>
  <si>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</si>
  <si>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</si>
  <si>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</si>
  <si>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</si>
  <si>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</si>
  <si>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</si>
  <si>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</si>
  <si>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</si>
  <si>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</si>
  <si>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</si>
  <si>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</si>
  <si>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</si>
  <si>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</si>
  <si>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</si>
  <si>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</si>
  <si>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</si>
  <si>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</si>
  <si>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</si>
  <si>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</si>
  <si>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</si>
  <si>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</si>
  <si>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</si>
  <si>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</si>
  <si>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</si>
  <si>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</si>
  <si>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</si>
  <si>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</si>
  <si>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</si>
  <si>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</si>
  <si>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</si>
  <si>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</si>
  <si>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</si>
  <si>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</si>
  <si>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</si>
  <si>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</si>
  <si>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</si>
  <si>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</si>
  <si>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</si>
  <si>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</si>
  <si>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</si>
  <si>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</si>
  <si>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</si>
  <si>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</si>
  <si>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</si>
  <si>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</si>
  <si>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</si>
  <si>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</si>
  <si>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</si>
  <si>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</si>
  <si>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</si>
  <si>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</si>
  <si>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</si>
  <si>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</si>
  <si>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</si>
  <si>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</si>
  <si>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</si>
  <si>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</si>
  <si>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</si>
  <si>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</si>
  <si>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</si>
  <si>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</si>
  <si>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</si>
  <si>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</si>
  <si>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</si>
  <si>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</si>
  <si>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</si>
  <si>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</si>
  <si>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</si>
  <si>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</si>
  <si>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</si>
  <si>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</si>
  <si>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</si>
  <si>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</si>
  <si>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</si>
  <si>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</si>
  <si>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</si>
  <si>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</si>
  <si>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</si>
  <si>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</si>
  <si>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</si>
  <si>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</si>
  <si>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</si>
  <si>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</si>
  <si>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</si>
  <si>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</si>
  <si>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</si>
  <si>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</si>
  <si>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</si>
  <si>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</si>
  <si>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</si>
  <si>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</si>
  <si>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</si>
  <si>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</si>
  <si>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</si>
  <si>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</si>
  <si>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</si>
  <si>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</si>
  <si>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</si>
  <si>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</si>
  <si>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</si>
  <si>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</si>
  <si>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</si>
  <si>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</si>
  <si>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</si>
  <si>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</si>
  <si>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</si>
  <si>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</si>
  <si>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</si>
  <si>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</si>
  <si>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</si>
  <si>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</si>
  <si>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</si>
  <si>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</si>
  <si>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</si>
  <si>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</si>
  <si>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</si>
  <si>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</si>
  <si>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</si>
  <si>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</si>
  <si>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</si>
  <si>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</si>
  <si>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</si>
  <si>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</si>
  <si>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</si>
  <si>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</si>
  <si>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</si>
  <si>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</si>
  <si>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</si>
  <si>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</si>
  <si>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</si>
  <si>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</si>
  <si>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</si>
  <si>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</si>
  <si>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</si>
  <si>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</si>
  <si>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</si>
  <si>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</si>
  <si>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</si>
  <si>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</si>
  <si>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</si>
  <si>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</si>
  <si>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</si>
  <si>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</si>
  <si>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</si>
  <si>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</si>
  <si>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</si>
  <si>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</si>
  <si>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</si>
  <si>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</si>
  <si>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</si>
  <si>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</si>
  <si>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</si>
  <si>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</si>
  <si>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</si>
  <si>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</si>
  <si>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</si>
  <si>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</si>
  <si>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</si>
  <si>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</si>
  <si>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</si>
  <si>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</si>
  <si>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</si>
  <si>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</si>
  <si>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</si>
  <si>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</si>
  <si>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</si>
  <si>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</si>
  <si>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</si>
  <si>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</si>
  <si>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</si>
  <si>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</si>
  <si>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</si>
  <si>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</si>
  <si>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</si>
  <si>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</si>
  <si>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</si>
  <si>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</si>
  <si>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</si>
  <si>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</si>
  <si>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</si>
  <si>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</si>
  <si>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</si>
  <si>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</si>
  <si>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</si>
  <si>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</si>
  <si>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</si>
  <si>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</si>
  <si>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</si>
  <si>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</si>
  <si>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</si>
  <si>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</si>
  <si>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</si>
  <si>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</si>
  <si>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</si>
  <si>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</si>
  <si>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</si>
  <si>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</si>
  <si>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</si>
  <si>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</si>
  <si>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</si>
  <si>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</si>
  <si>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</si>
  <si>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</si>
  <si>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</si>
  <si>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</si>
  <si>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</si>
  <si>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</si>
  <si>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</si>
  <si>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</si>
  <si>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</si>
  <si>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</si>
  <si>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</si>
  <si>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</si>
  <si>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</si>
  <si>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</si>
  <si>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</si>
  <si>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</si>
  <si>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</si>
  <si>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</si>
  <si>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</si>
  <si>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</si>
  <si>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</si>
  <si>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</si>
  <si>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</si>
  <si>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</si>
  <si>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</si>
  <si>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</si>
  <si>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</si>
  <si>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</si>
  <si>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</si>
  <si>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</si>
  <si>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</si>
  <si>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</si>
  <si>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</si>
  <si>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</si>
  <si>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</si>
  <si>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</si>
  <si>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</si>
  <si>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</si>
  <si>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</si>
  <si>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</si>
  <si>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</si>
  <si>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</si>
  <si>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</si>
  <si>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</si>
  <si>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</si>
  <si>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</si>
  <si>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</si>
  <si>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</si>
  <si>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</si>
  <si>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</si>
  <si>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</si>
  <si>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</si>
  <si>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</si>
  <si>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</si>
  <si>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</si>
  <si>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</si>
  <si>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</si>
  <si>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</si>
  <si>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</si>
  <si>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</si>
  <si>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</si>
  <si>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</si>
  <si>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</si>
  <si>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</si>
  <si>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</si>
  <si>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</si>
  <si>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</si>
  <si>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</si>
  <si>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</si>
  <si>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</si>
  <si>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</si>
  <si>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</si>
  <si>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</si>
  <si>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</si>
  <si>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</si>
  <si>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</si>
  <si>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</si>
  <si>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</si>
  <si>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</si>
  <si>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</si>
  <si>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</si>
  <si>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</si>
  <si>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</si>
  <si>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</si>
  <si>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</si>
  <si>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</si>
  <si>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</si>
  <si>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</si>
  <si>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</si>
  <si>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</si>
  <si>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</si>
  <si>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</si>
  <si>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</si>
  <si>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</si>
  <si>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</si>
  <si>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</si>
  <si>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</si>
  <si>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</si>
  <si>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</si>
  <si>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</si>
  <si>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</si>
  <si>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</si>
  <si>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</si>
  <si>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</si>
  <si>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</si>
  <si>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</si>
  <si>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</si>
  <si>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</si>
  <si>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</si>
  <si>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</si>
  <si>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</si>
  <si>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</si>
  <si>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</si>
  <si>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</si>
  <si>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</si>
  <si>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</si>
  <si>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</si>
  <si>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</si>
  <si>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</si>
  <si>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</si>
  <si>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</si>
  <si>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</si>
  <si>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</si>
  <si>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</si>
  <si>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</si>
  <si>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</si>
  <si>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</si>
  <si>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</si>
  <si>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</si>
  <si>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</si>
  <si>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</si>
  <si>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</si>
  <si>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</si>
  <si>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</si>
  <si>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</si>
  <si>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</si>
  <si>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</si>
  <si>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</si>
  <si>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</si>
  <si>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</si>
  <si>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</si>
  <si>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</si>
  <si>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</si>
  <si>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</si>
  <si>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</si>
  <si>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</si>
  <si>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</si>
  <si>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</si>
  <si>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</si>
  <si>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</si>
  <si>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</si>
  <si>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</si>
  <si>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</si>
  <si>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</si>
  <si>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</si>
  <si>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</si>
  <si>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</si>
  <si>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</si>
  <si>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</si>
  <si>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</si>
  <si>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</si>
  <si>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</si>
  <si>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</si>
  <si>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</si>
  <si>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</si>
  <si>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</si>
  <si>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</si>
  <si>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</si>
  <si>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</si>
  <si>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</si>
  <si>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</si>
  <si>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</si>
  <si>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</si>
  <si>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</si>
  <si>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</si>
  <si>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</si>
  <si>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</si>
  <si>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</si>
  <si>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</si>
  <si>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</si>
  <si>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</si>
  <si>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</si>
  <si>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</si>
  <si>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</si>
  <si>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</si>
  <si>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</si>
  <si>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</si>
  <si>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</si>
  <si>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</si>
  <si>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</si>
  <si>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</si>
  <si>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</si>
  <si>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</si>
  <si>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</si>
  <si>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</si>
  <si>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</si>
  <si>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</si>
  <si>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</si>
  <si>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</si>
  <si>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</si>
  <si>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</si>
  <si>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</si>
  <si>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</si>
  <si>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</si>
  <si>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</si>
  <si>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</si>
  <si>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</si>
  <si>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</si>
  <si>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</si>
  <si>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</si>
  <si>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</si>
  <si>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</si>
  <si>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</si>
  <si>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</si>
  <si>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</si>
  <si>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</si>
  <si>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</si>
  <si>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</si>
  <si>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</si>
  <si>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</si>
  <si>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</si>
  <si>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</si>
  <si>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</si>
  <si>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</si>
  <si>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</si>
  <si>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</si>
  <si>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</si>
  <si>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</si>
  <si>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</si>
  <si>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</si>
  <si>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</si>
  <si>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</si>
  <si>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</si>
  <si>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</si>
  <si>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</si>
  <si>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</si>
  <si>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</si>
  <si>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</si>
  <si>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</si>
  <si>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</si>
  <si>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</si>
  <si>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</si>
  <si>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</si>
  <si>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</si>
  <si>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</si>
  <si>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</si>
  <si>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</si>
  <si>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</si>
  <si>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</si>
  <si>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</si>
  <si>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</si>
  <si>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</si>
  <si>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</si>
  <si>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</si>
  <si>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</si>
  <si>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</si>
  <si>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</si>
  <si>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</si>
  <si>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</si>
  <si>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</si>
  <si>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</si>
  <si>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</si>
  <si>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</si>
  <si>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</si>
  <si>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</si>
  <si>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</si>
  <si>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</si>
  <si>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</si>
  <si>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</si>
  <si>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</si>
  <si>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</si>
  <si>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</si>
  <si>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</si>
  <si>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</si>
  <si>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</si>
  <si>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</si>
  <si>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</si>
  <si>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</si>
  <si>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</si>
  <si>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</si>
  <si>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</si>
  <si>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</si>
  <si>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</si>
  <si>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</si>
  <si>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</si>
  <si>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</si>
  <si>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</si>
  <si>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</si>
  <si>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</si>
  <si>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</si>
  <si>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</si>
  <si>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</si>
  <si>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</si>
  <si>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</si>
  <si>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</si>
  <si>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</si>
  <si>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</si>
  <si>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</si>
  <si>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</si>
  <si>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</si>
  <si>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</si>
  <si>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</si>
  <si>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</si>
  <si>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</si>
  <si>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</si>
  <si>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</si>
  <si>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</si>
  <si>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</si>
  <si>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</si>
  <si>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</si>
  <si>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</si>
  <si>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</si>
  <si>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</si>
  <si>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</si>
  <si>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</si>
  <si>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</si>
  <si>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</si>
  <si>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</si>
  <si>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</si>
  <si>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</si>
  <si>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</si>
  <si>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</si>
  <si>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</si>
  <si>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</si>
  <si>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</si>
  <si>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</si>
  <si>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</si>
  <si>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</si>
  <si>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</si>
  <si>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</si>
  <si>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</si>
  <si>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</si>
  <si>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</si>
  <si>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</si>
  <si>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</si>
  <si>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</si>
  <si>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</si>
  <si>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</si>
  <si>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</si>
  <si>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</si>
  <si>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</si>
  <si>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</si>
  <si>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</si>
  <si>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</si>
  <si>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</si>
  <si>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</si>
  <si>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</si>
  <si>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</si>
  <si>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</si>
  <si>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</si>
  <si>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</si>
  <si>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</si>
  <si>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</si>
  <si>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</si>
  <si>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</si>
  <si>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</si>
  <si>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</si>
  <si>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</si>
  <si>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</si>
  <si>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</si>
  <si>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</si>
  <si>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</si>
  <si>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</si>
  <si>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</si>
  <si>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</si>
  <si>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</si>
  <si>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</si>
  <si>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</si>
  <si>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</si>
  <si>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</si>
  <si>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</si>
  <si>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</si>
  <si>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</si>
  <si>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</si>
  <si>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</si>
  <si>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</si>
  <si>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</si>
  <si>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</si>
  <si>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</si>
  <si>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</si>
  <si>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</si>
  <si>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</si>
  <si>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</si>
  <si>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</si>
  <si>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</si>
  <si>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</si>
  <si>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</si>
  <si>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</si>
  <si>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</si>
  <si>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</si>
  <si>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</si>
  <si>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</si>
  <si>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</si>
  <si>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</si>
  <si>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</si>
  <si>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</si>
  <si>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</si>
  <si>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</si>
  <si>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</si>
  <si>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</si>
  <si>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</si>
  <si>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</si>
  <si>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</si>
  <si>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</si>
  <si>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</si>
  <si>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</si>
  <si>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</si>
  <si>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</si>
  <si>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</si>
  <si>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</si>
  <si>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</si>
  <si>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</si>
  <si>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</si>
  <si>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</si>
  <si>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</si>
  <si>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</si>
  <si>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</si>
  <si>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</si>
  <si>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</si>
  <si>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</si>
  <si>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</si>
  <si>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</si>
  <si>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</si>
  <si>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</si>
  <si>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</si>
  <si>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</si>
  <si>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</si>
  <si>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</si>
  <si>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</si>
  <si>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</si>
  <si>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</si>
  <si>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</si>
  <si>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</si>
  <si>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</si>
  <si>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</si>
  <si>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</si>
  <si>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</si>
  <si>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</si>
  <si>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</si>
  <si>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</si>
  <si>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</si>
  <si>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</si>
  <si>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</si>
  <si>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</si>
  <si>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</si>
  <si>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</si>
  <si>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</si>
  <si>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</si>
  <si>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</si>
  <si>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</si>
  <si>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</si>
  <si>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</si>
  <si>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</si>
  <si>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</si>
  <si>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</si>
  <si>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</si>
  <si>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</si>
  <si>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</si>
  <si>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</si>
  <si>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</si>
  <si>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</si>
  <si>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</si>
  <si>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</si>
  <si>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</si>
  <si>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</si>
  <si>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</si>
  <si>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</si>
  <si>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</si>
  <si>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</si>
  <si>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</si>
  <si>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</si>
  <si>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</si>
  <si>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</si>
  <si>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</si>
  <si>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</si>
  <si>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</si>
  <si>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</si>
  <si>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</si>
  <si>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</si>
  <si>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</si>
  <si>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</si>
  <si>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</si>
  <si>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</si>
  <si>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</si>
  <si>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</si>
  <si>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</si>
  <si>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</si>
  <si>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</si>
  <si>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</si>
  <si>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</si>
  <si>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</si>
  <si>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</si>
  <si>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</si>
  <si>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</si>
  <si>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</si>
  <si>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</si>
  <si>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</si>
  <si>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</si>
  <si>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</si>
  <si>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</si>
  <si>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</si>
  <si>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</si>
  <si>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</si>
  <si>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</si>
  <si>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</si>
  <si>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</si>
  <si>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</si>
  <si>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</si>
  <si>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</si>
  <si>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</si>
  <si>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</si>
  <si>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</si>
  <si>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</si>
  <si>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</si>
  <si>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</si>
  <si>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</si>
  <si>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</si>
  <si>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</si>
  <si>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</si>
  <si>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</si>
  <si>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</si>
  <si>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</si>
  <si>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</si>
  <si>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</si>
  <si>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</si>
  <si>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</si>
  <si>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</si>
  <si>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</si>
  <si>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</si>
  <si>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</si>
  <si>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</si>
  <si>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</si>
  <si>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</si>
  <si>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</si>
  <si>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</si>
  <si>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</si>
  <si>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</si>
  <si>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</si>
  <si>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</si>
  <si>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</si>
  <si>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</si>
  <si>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</si>
  <si>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</si>
  <si>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</si>
  <si>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</si>
  <si>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</si>
  <si>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</si>
  <si>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</si>
  <si>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</si>
  <si>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</si>
  <si>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</si>
  <si>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</si>
  <si>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</si>
  <si>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</si>
  <si>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</si>
  <si>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</si>
  <si>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</si>
  <si>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</si>
  <si>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</si>
  <si>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</si>
  <si>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</si>
  <si>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</si>
  <si>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</si>
  <si>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</si>
  <si>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</si>
  <si>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</si>
  <si>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</si>
  <si>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</si>
  <si>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</si>
  <si>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</si>
  <si>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</si>
  <si>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</si>
  <si>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</si>
  <si>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</si>
  <si>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</si>
  <si>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</si>
  <si>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</si>
  <si>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</si>
  <si>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</si>
  <si>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</si>
  <si>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</si>
  <si>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</si>
  <si>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</si>
  <si>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</si>
  <si>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</si>
  <si>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</si>
  <si>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</si>
  <si>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</si>
  <si>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</si>
  <si>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</si>
  <si>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</si>
  <si>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</si>
  <si>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</si>
  <si>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</si>
  <si>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</si>
  <si>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</si>
  <si>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</si>
  <si>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</si>
  <si>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</si>
  <si>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</si>
  <si>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</si>
  <si>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</si>
  <si>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</si>
  <si>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</si>
  <si>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</si>
  <si>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</si>
  <si>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</si>
  <si>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</si>
  <si>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</si>
  <si>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</si>
  <si>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</si>
  <si>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</si>
  <si>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</si>
  <si>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</si>
  <si>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</si>
  <si>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</si>
  <si>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</si>
  <si>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</si>
  <si>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</si>
  <si>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</si>
  <si>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</si>
  <si>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</si>
  <si>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</si>
  <si>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</si>
  <si>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</si>
  <si>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</si>
  <si>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</si>
  <si>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</si>
  <si>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</si>
  <si>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</si>
  <si>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</si>
  <si>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</si>
  <si>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</si>
  <si>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</si>
  <si>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</si>
  <si>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</si>
  <si>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</si>
  <si>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</si>
  <si>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</si>
  <si>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</si>
  <si>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</si>
  <si>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</si>
  <si>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</si>
  <si>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</si>
  <si>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</si>
  <si>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</si>
  <si>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</si>
  <si>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</si>
  <si>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</si>
  <si>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</si>
  <si>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</si>
  <si>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</si>
  <si>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</si>
  <si>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</si>
  <si>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</si>
  <si>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</si>
  <si>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</si>
  <si>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</si>
  <si>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</si>
  <si>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</si>
  <si>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</si>
  <si>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</si>
  <si>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</si>
  <si>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</si>
  <si>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</si>
  <si>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</si>
  <si>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</si>
  <si>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</si>
  <si>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</si>
  <si>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</si>
  <si>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</si>
  <si>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</si>
  <si>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</si>
  <si>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</si>
  <si>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</si>
  <si>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</si>
  <si>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</si>
  <si>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</si>
  <si>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</si>
  <si>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</si>
  <si>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</si>
  <si>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</si>
  <si>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</si>
  <si>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</si>
  <si>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</si>
  <si>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</si>
  <si>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</si>
  <si>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</si>
  <si>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</si>
  <si>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</si>
  <si>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</si>
  <si>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</si>
  <si>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</si>
  <si>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</si>
  <si>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</si>
  <si>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</si>
  <si>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</si>
  <si>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</si>
  <si>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</si>
  <si>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</si>
  <si>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</si>
  <si>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</si>
  <si>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</si>
  <si>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</si>
  <si>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</si>
  <si>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</si>
  <si>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</si>
  <si>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</si>
  <si>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</si>
  <si>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</si>
  <si>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</si>
  <si>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</si>
  <si>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</si>
  <si>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</si>
  <si>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</si>
  <si>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</si>
  <si>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</si>
  <si>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</si>
  <si>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</si>
  <si>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</si>
  <si>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</si>
  <si>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</si>
  <si>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</si>
  <si>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</si>
  <si>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</si>
  <si>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</si>
  <si>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</si>
  <si>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</si>
  <si>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</si>
  <si>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</si>
  <si>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</si>
  <si>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</si>
  <si>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</si>
  <si>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</si>
  <si>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</si>
  <si>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</si>
  <si>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</si>
  <si>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</si>
  <si>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</si>
  <si>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</si>
  <si>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</si>
  <si>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</si>
  <si>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</si>
  <si>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</si>
  <si>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</si>
  <si>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</si>
  <si>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</si>
  <si>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</si>
  <si>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</si>
  <si>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</si>
  <si>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</si>
  <si>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</si>
  <si>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</si>
  <si>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</si>
  <si>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</si>
  <si>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</si>
  <si>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</si>
  <si>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</si>
  <si>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</si>
  <si>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</si>
  <si>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</si>
  <si>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</si>
  <si>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</si>
  <si>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</si>
  <si>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</si>
  <si>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</si>
  <si>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</si>
  <si>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</si>
  <si>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</si>
  <si>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</si>
  <si>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</si>
  <si>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</si>
  <si>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</si>
  <si>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</si>
  <si>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</si>
  <si>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</si>
  <si>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</si>
  <si>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</si>
  <si>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</si>
  <si>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</si>
  <si>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</si>
  <si>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</si>
  <si>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</si>
  <si>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</si>
  <si>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</si>
  <si>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</si>
  <si>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</si>
  <si>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</si>
  <si>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</si>
  <si>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</si>
  <si>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</si>
  <si>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</si>
  <si>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</si>
  <si>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</si>
  <si>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</si>
  <si>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</si>
  <si>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</si>
  <si>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</si>
  <si>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</si>
  <si>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</si>
  <si>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</si>
  <si>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</si>
  <si>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</si>
  <si>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</si>
  <si>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</si>
  <si>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</si>
  <si>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</si>
  <si>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</si>
  <si>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</si>
  <si>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</si>
  <si>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</si>
  <si>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</si>
  <si>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</si>
  <si>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</si>
  <si>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</si>
  <si>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</si>
  <si>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</si>
  <si>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</si>
  <si>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</si>
  <si>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</si>
  <si>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</si>
  <si>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</si>
  <si>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</si>
  <si>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</si>
  <si>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</si>
  <si>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</si>
  <si>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</si>
  <si>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</si>
  <si>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</si>
  <si>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</si>
  <si>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</si>
  <si>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</si>
  <si>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</si>
  <si>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</si>
  <si>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</si>
  <si>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</si>
  <si>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</si>
  <si>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</si>
  <si>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</si>
  <si>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</si>
  <si>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</si>
  <si>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</si>
  <si>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</si>
  <si>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</si>
  <si>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</si>
  <si>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</si>
  <si>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</si>
  <si>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</si>
  <si>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</si>
  <si>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</si>
  <si>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</si>
  <si>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</si>
  <si>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</si>
  <si>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</si>
  <si>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</si>
  <si>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</si>
  <si>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</si>
  <si>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</si>
  <si>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</si>
  <si>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</si>
  <si>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</si>
  <si>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</si>
  <si>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</si>
  <si>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</si>
  <si>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</si>
  <si>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</si>
  <si>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</si>
  <si>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</si>
  <si>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</si>
  <si>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</si>
  <si>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</si>
  <si>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</si>
  <si>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</si>
  <si>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</si>
  <si>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</si>
  <si>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</si>
  <si>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</si>
  <si>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</si>
  <si>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</si>
  <si>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</si>
  <si>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</si>
  <si>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</si>
  <si>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</si>
  <si>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</si>
  <si>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</si>
  <si>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</si>
  <si>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</si>
  <si>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</si>
  <si>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</si>
  <si>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</si>
  <si>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</si>
  <si>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</si>
  <si>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</si>
  <si>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</si>
  <si>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</si>
  <si>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</si>
  <si>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</si>
  <si>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</si>
  <si>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</si>
  <si>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</si>
  <si>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</si>
  <si>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</si>
  <si>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</si>
  <si>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</si>
  <si>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</si>
  <si>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</si>
  <si>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</si>
  <si>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</si>
  <si>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</si>
  <si>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</si>
  <si>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</si>
  <si>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</si>
  <si>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</si>
  <si>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</si>
  <si>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</si>
  <si>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</si>
  <si>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</si>
  <si>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</si>
  <si>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</si>
  <si>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</si>
  <si>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</si>
  <si>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</si>
  <si>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</si>
  <si>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</si>
  <si>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</si>
  <si>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</si>
  <si>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</si>
  <si>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</si>
  <si>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</si>
  <si>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</si>
  <si>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</si>
  <si>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</si>
  <si>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</si>
  <si>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</si>
  <si>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</si>
  <si>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</si>
  <si>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</si>
  <si>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</si>
  <si>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</si>
  <si>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</si>
  <si>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</si>
  <si>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</si>
  <si>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</si>
  <si>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</si>
  <si>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</si>
  <si>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</si>
  <si>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</si>
  <si>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</si>
  <si>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</si>
  <si>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</si>
  <si>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</si>
  <si>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</si>
  <si>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</si>
  <si>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</si>
  <si>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</si>
  <si>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</si>
  <si>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</si>
  <si>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</si>
  <si>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</si>
  <si>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</si>
  <si>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</si>
  <si>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</si>
  <si>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</si>
  <si>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</si>
  <si>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</si>
  <si>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</si>
  <si>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</si>
  <si>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</si>
  <si>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</si>
  <si>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</si>
  <si>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</si>
  <si>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</si>
  <si>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</si>
  <si>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</si>
  <si>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</si>
  <si>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</si>
  <si>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</si>
  <si>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</si>
  <si>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</si>
  <si>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</si>
  <si>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</si>
  <si>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</si>
  <si>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</si>
  <si>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</si>
  <si>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</si>
  <si>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</si>
  <si>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</si>
  <si>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</si>
  <si>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</si>
  <si>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</si>
  <si>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</si>
  <si>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</si>
  <si>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</si>
  <si>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</si>
  <si>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</si>
  <si>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</si>
  <si>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</si>
  <si>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</si>
  <si>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</si>
  <si>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</si>
  <si>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</si>
  <si>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</si>
  <si>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</si>
  <si>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</si>
  <si>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</si>
  <si>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</si>
  <si>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</si>
  <si>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</si>
  <si>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</si>
  <si>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</si>
  <si>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</si>
  <si>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</si>
  <si>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</si>
  <si>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</si>
  <si>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</si>
  <si>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</si>
  <si>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</si>
  <si>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</si>
  <si>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</si>
  <si>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</si>
  <si>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</si>
  <si>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</si>
  <si>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</si>
  <si>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</si>
  <si>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</si>
  <si>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</si>
  <si>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</si>
  <si>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</si>
  <si>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</si>
  <si>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</si>
  <si>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</si>
  <si>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</si>
  <si>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</si>
  <si>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</si>
  <si>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</si>
  <si>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</si>
  <si>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</si>
  <si>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</si>
  <si>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</si>
  <si>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</si>
  <si>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</si>
  <si>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</si>
  <si>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</si>
  <si>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</si>
  <si>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</si>
  <si>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</si>
  <si>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</si>
  <si>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</si>
  <si>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</si>
  <si>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</si>
  <si>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</si>
  <si>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</si>
  <si>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</si>
  <si>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</si>
  <si>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</si>
  <si>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</si>
  <si>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</si>
  <si>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</si>
  <si>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</si>
  <si>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</si>
  <si>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</si>
  <si>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</si>
  <si>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</si>
  <si>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</si>
  <si>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</si>
  <si>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</si>
  <si>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</si>
  <si>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</si>
  <si>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</si>
  <si>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</si>
  <si>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</si>
  <si>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</si>
  <si>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</si>
  <si>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</si>
  <si>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</si>
  <si>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</si>
  <si>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</si>
  <si>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</si>
  <si>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</si>
  <si>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</si>
  <si>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</si>
  <si>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</si>
  <si>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</si>
  <si>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</si>
  <si>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</si>
  <si>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</si>
  <si>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</si>
  <si>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</si>
  <si>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</si>
  <si>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</si>
  <si>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</si>
  <si>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</si>
  <si>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</si>
  <si>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</si>
  <si>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</si>
  <si>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</si>
  <si>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</si>
  <si>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</si>
  <si>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</si>
  <si>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</si>
  <si>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</si>
  <si>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</si>
  <si>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</si>
  <si>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</si>
  <si>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</si>
  <si>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</si>
  <si>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</si>
  <si>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</si>
  <si>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</si>
  <si>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</si>
  <si>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</si>
  <si>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</si>
  <si>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</si>
  <si>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</si>
  <si>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</si>
  <si>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</si>
  <si>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</si>
  <si>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</si>
  <si>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</si>
  <si>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</si>
  <si>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</si>
  <si>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</si>
  <si>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</si>
  <si>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</si>
  <si>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</si>
  <si>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</si>
  <si>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</si>
  <si>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</si>
  <si>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</si>
  <si>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</si>
  <si>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</si>
  <si>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</si>
  <si>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</si>
  <si>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</si>
  <si>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</si>
  <si>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</si>
  <si>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</si>
  <si>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</si>
  <si>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</si>
  <si>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</si>
  <si>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</si>
  <si>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</si>
  <si>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</si>
  <si>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</si>
  <si>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</si>
  <si>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</si>
  <si>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</si>
  <si>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</si>
  <si>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</si>
  <si>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</si>
  <si>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</si>
  <si>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</si>
  <si>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</si>
  <si>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</si>
  <si>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</si>
  <si>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</si>
  <si>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</si>
  <si>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</si>
  <si>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</si>
  <si>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</si>
  <si>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</si>
  <si>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</si>
  <si>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</si>
  <si>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</si>
  <si>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</si>
  <si>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</si>
  <si>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</si>
  <si>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</si>
  <si>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</si>
  <si>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</si>
  <si>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</si>
  <si>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</si>
  <si>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</si>
  <si>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</si>
  <si>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</si>
  <si>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</si>
  <si>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</si>
  <si>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</si>
  <si>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</si>
  <si>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</si>
  <si>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</si>
  <si>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</si>
  <si>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</si>
  <si>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</si>
  <si>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</si>
  <si>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</si>
  <si>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</si>
  <si>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</si>
  <si>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</si>
  <si>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</si>
  <si>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</si>
  <si>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</si>
  <si>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</si>
  <si>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</si>
  <si>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</si>
  <si>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</si>
  <si>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</si>
  <si>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</si>
  <si>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</si>
  <si>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</si>
  <si>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</si>
  <si>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</si>
  <si>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</si>
  <si>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</si>
  <si>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</si>
  <si>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</si>
  <si>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</si>
  <si>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</si>
  <si>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</si>
  <si>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</si>
  <si>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</si>
  <si>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</si>
  <si>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</si>
  <si>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</si>
  <si>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</si>
  <si>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</si>
  <si>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</si>
  <si>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</si>
  <si>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</si>
  <si>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</si>
  <si>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</si>
  <si>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</si>
  <si>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</si>
  <si>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</si>
  <si>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</si>
  <si>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</si>
  <si>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</si>
  <si>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</si>
  <si>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</si>
  <si>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</si>
  <si>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</si>
  <si>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</si>
  <si>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</si>
  <si>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</si>
  <si>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</si>
  <si>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</si>
  <si>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</si>
  <si>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</si>
  <si>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</si>
  <si>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</si>
  <si>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</si>
  <si>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</si>
  <si>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</si>
  <si>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</si>
  <si>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</si>
  <si>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</si>
  <si>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</si>
  <si>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</si>
  <si>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</si>
  <si>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</si>
  <si>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</si>
  <si>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</si>
  <si>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</si>
  <si>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</si>
  <si>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</si>
  <si>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</si>
  <si>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</si>
  <si>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</si>
  <si>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</si>
  <si>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</si>
  <si>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</si>
  <si>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</si>
  <si>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</si>
  <si>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</si>
  <si>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</si>
  <si>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</si>
  <si>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</si>
  <si>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</si>
  <si>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</si>
  <si>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</si>
  <si>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</si>
  <si>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</si>
  <si>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</si>
  <si>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</si>
  <si>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</si>
  <si>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</si>
  <si>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</si>
  <si>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</si>
  <si>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</si>
  <si>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</si>
  <si>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</si>
  <si>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</si>
  <si>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</si>
  <si>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</si>
  <si>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</si>
  <si>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</si>
  <si>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</si>
  <si>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</si>
  <si>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</si>
  <si>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</si>
  <si>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</si>
  <si>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</si>
  <si>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</si>
  <si>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</si>
  <si>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</si>
  <si>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</si>
  <si>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</si>
  <si>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</si>
  <si>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</si>
  <si>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</si>
  <si>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</si>
  <si>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</si>
  <si>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</si>
  <si>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</si>
  <si>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</si>
  <si>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</si>
  <si>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</si>
  <si>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</si>
  <si>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</si>
  <si>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</si>
  <si>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</si>
  <si>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</si>
  <si>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</si>
  <si>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</si>
  <si>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</si>
  <si>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</si>
  <si>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</si>
  <si>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</si>
  <si>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</si>
  <si>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</si>
  <si>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</si>
  <si>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</si>
  <si>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</si>
  <si>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</si>
  <si>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</si>
  <si>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</si>
  <si>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</si>
  <si>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</si>
  <si>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</si>
  <si>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</si>
  <si>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</si>
  <si>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</si>
  <si>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</si>
  <si>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</si>
  <si>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</si>
  <si>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</si>
  <si>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</si>
  <si>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</si>
  <si>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</si>
  <si>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</si>
  <si>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</si>
  <si>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</si>
  <si>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</si>
  <si>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</si>
  <si>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</si>
  <si>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</si>
  <si>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</si>
  <si>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</si>
  <si>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</si>
  <si>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</si>
  <si>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</si>
  <si>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</si>
  <si>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</si>
  <si>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</si>
  <si>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</si>
  <si>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</si>
  <si>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</si>
  <si>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</si>
  <si>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</si>
  <si>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</si>
  <si>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</si>
  <si>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</si>
  <si>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</si>
  <si>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</si>
  <si>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</si>
  <si>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</si>
  <si>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</si>
  <si>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</si>
  <si>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</si>
  <si>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</si>
  <si>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</si>
  <si>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</si>
  <si>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</si>
  <si>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</si>
  <si>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</si>
  <si>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</si>
  <si>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</si>
  <si>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</si>
  <si>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</si>
  <si>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</si>
  <si>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</si>
  <si>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</si>
  <si>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</si>
  <si>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</si>
  <si>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</si>
  <si>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</si>
  <si>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</si>
  <si>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</si>
  <si>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</si>
  <si>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</si>
  <si>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</si>
  <si>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</si>
  <si>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</si>
  <si>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</si>
  <si>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</si>
  <si>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</si>
  <si>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</si>
  <si>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</si>
  <si>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</si>
  <si>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</si>
  <si>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</si>
  <si>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</si>
  <si>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</si>
  <si>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</si>
  <si>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</si>
  <si>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</si>
  <si>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</si>
  <si>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</si>
  <si>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</si>
  <si>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</si>
  <si>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</si>
  <si>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</si>
  <si>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</si>
  <si>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</si>
  <si>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</si>
  <si>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</si>
  <si>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</si>
  <si>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</si>
  <si>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</si>
  <si>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</si>
  <si>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</si>
  <si>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</si>
  <si>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</si>
  <si>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</si>
  <si>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</si>
  <si>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</si>
  <si>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</si>
  <si>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</si>
  <si>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</si>
  <si>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</si>
  <si>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</si>
  <si>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</si>
  <si>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</si>
  <si>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</si>
  <si>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</si>
  <si>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</si>
  <si>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</si>
  <si>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</si>
  <si>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</si>
  <si>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</si>
  <si>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</si>
  <si>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</si>
  <si>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</si>
  <si>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</si>
  <si>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</si>
  <si>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</si>
  <si>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</si>
  <si>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</si>
  <si>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</si>
  <si>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</si>
  <si>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</si>
  <si>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</si>
  <si>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</si>
  <si>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</si>
  <si>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</si>
  <si>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</si>
  <si>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</si>
  <si>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</si>
  <si>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</si>
  <si>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</si>
  <si>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</si>
  <si>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</si>
  <si>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</si>
  <si>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</si>
  <si>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</si>
  <si>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</si>
  <si>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</si>
  <si>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</si>
  <si>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</si>
  <si>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</si>
  <si>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</si>
  <si>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</si>
  <si>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</si>
  <si>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</si>
  <si>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</si>
  <si>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</si>
  <si>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</si>
  <si>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</si>
  <si>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</si>
  <si>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</si>
  <si>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</si>
  <si>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</si>
  <si>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</si>
  <si>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</si>
  <si>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</si>
  <si>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</si>
  <si>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</si>
  <si>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</si>
  <si>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</si>
  <si>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</si>
  <si>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</si>
  <si>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</si>
  <si>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</si>
  <si>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</si>
  <si>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</si>
  <si>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</si>
  <si>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</si>
  <si>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</si>
  <si>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</si>
  <si>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</si>
  <si>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</si>
  <si>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</si>
  <si>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</si>
  <si>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</si>
  <si>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</si>
  <si>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</si>
  <si>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</si>
  <si>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</si>
  <si>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</si>
  <si>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</si>
  <si>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</si>
  <si>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</si>
  <si>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</si>
  <si>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</si>
  <si>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</si>
  <si>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</si>
  <si>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</si>
  <si>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</si>
  <si>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</si>
  <si>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</si>
  <si>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</si>
  <si>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</si>
  <si>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</si>
  <si>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</si>
  <si>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</si>
  <si>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</si>
  <si>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</si>
  <si>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</si>
  <si>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</si>
  <si>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</si>
  <si>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</si>
  <si>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</si>
  <si>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</si>
  <si>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</si>
  <si>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</si>
  <si>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</si>
  <si>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</si>
  <si>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</si>
  <si>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</si>
  <si>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</si>
  <si>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</si>
  <si>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</si>
  <si>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</si>
  <si>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</si>
  <si>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</si>
  <si>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</si>
  <si>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</si>
  <si>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</si>
  <si>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</si>
  <si>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</si>
  <si>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</si>
  <si>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</si>
  <si>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</si>
  <si>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</si>
  <si>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</si>
  <si>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</si>
  <si>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</si>
  <si>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</si>
  <si>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</si>
  <si>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</si>
  <si>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</si>
  <si>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</si>
  <si>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</si>
  <si>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</si>
  <si>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</si>
  <si>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</si>
  <si>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</si>
  <si>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</si>
  <si>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</si>
  <si>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</si>
  <si>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</si>
  <si>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</si>
  <si>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</si>
  <si>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</si>
  <si>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</si>
  <si>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</si>
  <si>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</si>
  <si>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</si>
  <si>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</si>
  <si>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</si>
  <si>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</si>
  <si>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</si>
  <si>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</si>
  <si>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</si>
  <si>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</si>
  <si>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</si>
  <si>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</si>
  <si>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</si>
  <si>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</si>
  <si>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</si>
  <si>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</si>
  <si>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</si>
  <si>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</si>
  <si>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</si>
  <si>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</si>
  <si>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</si>
  <si>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</si>
  <si>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</si>
  <si>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</si>
  <si>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</si>
  <si>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</si>
  <si>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</si>
  <si>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</si>
  <si>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</si>
  <si>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</si>
  <si>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</si>
  <si>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</si>
  <si>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</si>
  <si>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</si>
  <si>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</si>
  <si>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</si>
  <si>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</si>
  <si>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</si>
  <si>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</si>
  <si>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</si>
  <si>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</si>
  <si>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</si>
  <si>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</si>
  <si>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</si>
  <si>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</si>
  <si>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</si>
  <si>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</si>
  <si>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</si>
  <si>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</si>
  <si>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</si>
  <si>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</si>
  <si>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</si>
  <si>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</si>
  <si>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</si>
  <si>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</si>
  <si>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</si>
  <si>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</si>
  <si>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</si>
  <si>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</si>
  <si>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</si>
  <si>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</si>
  <si>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</si>
  <si>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</si>
  <si>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</si>
  <si>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</si>
  <si>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</si>
  <si>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</si>
  <si>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</si>
  <si>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</si>
  <si>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</si>
  <si>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</si>
  <si>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</si>
  <si>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</si>
  <si>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</si>
  <si>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</si>
  <si>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</si>
  <si>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</si>
  <si>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</si>
  <si>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</si>
  <si>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</si>
  <si>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</si>
  <si>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</si>
  <si>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</si>
  <si>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</si>
  <si>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</si>
  <si>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</si>
  <si>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</si>
  <si>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</si>
  <si>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</si>
  <si>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</si>
  <si>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</si>
  <si>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</si>
  <si>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</si>
  <si>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</si>
  <si>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</si>
  <si>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</si>
  <si>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</si>
  <si>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</si>
  <si>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</si>
  <si>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</si>
  <si>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</si>
  <si>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</si>
  <si>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</si>
  <si>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</si>
  <si>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</si>
  <si>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</si>
  <si>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</si>
  <si>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</si>
  <si>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</si>
  <si>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</si>
  <si>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</si>
  <si>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</si>
  <si>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</si>
  <si>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</si>
  <si>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</si>
  <si>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</si>
  <si>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</si>
  <si>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</si>
  <si>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</si>
  <si>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</si>
  <si>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</si>
  <si>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</si>
  <si>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</si>
  <si>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</si>
  <si>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</si>
  <si>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</si>
  <si>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</si>
  <si>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</si>
  <si>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</si>
  <si>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</si>
  <si>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</si>
  <si>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</si>
  <si>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</si>
  <si>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</si>
  <si>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</si>
  <si>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</si>
  <si>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</si>
  <si>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</si>
  <si>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</si>
  <si>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</si>
  <si>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</si>
  <si>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</si>
  <si>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</si>
  <si>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</si>
  <si>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</si>
  <si>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</si>
  <si>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</si>
  <si>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</si>
  <si>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</si>
  <si>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</si>
  <si>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</si>
  <si>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</si>
  <si>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</si>
  <si>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</si>
  <si>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</si>
  <si>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</si>
  <si>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</si>
  <si>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</si>
  <si>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</si>
  <si>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</si>
  <si>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</si>
  <si>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</si>
  <si>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</si>
  <si>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</si>
  <si>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</si>
  <si>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</si>
  <si>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</si>
  <si>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</si>
  <si>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</si>
  <si>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</si>
  <si>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</si>
  <si>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</si>
  <si>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</si>
  <si>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</si>
  <si>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</si>
  <si>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</si>
  <si>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</si>
  <si>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</si>
  <si>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</si>
  <si>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</si>
  <si>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</si>
  <si>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</si>
  <si>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</si>
  <si>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</si>
  <si>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</si>
  <si>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</si>
  <si>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</si>
  <si>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</si>
  <si>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</si>
  <si>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</si>
  <si>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</si>
  <si>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</si>
  <si>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</si>
  <si>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</si>
  <si>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</si>
  <si>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</si>
  <si>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</si>
  <si>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</si>
  <si>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</si>
  <si>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</si>
  <si>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</si>
  <si>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</si>
  <si>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</si>
  <si>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</si>
  <si>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</si>
  <si>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</si>
  <si>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</si>
  <si>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</si>
  <si>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</si>
  <si>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</si>
  <si>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</si>
  <si>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</si>
  <si>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</si>
  <si>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</si>
  <si>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</si>
  <si>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</si>
  <si>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</si>
  <si>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</si>
  <si>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</si>
  <si>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</si>
  <si>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</si>
  <si>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</si>
  <si>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</si>
  <si>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</si>
  <si>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</si>
  <si>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</si>
  <si>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</si>
  <si>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</si>
  <si>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</si>
  <si>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</si>
  <si>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</si>
  <si>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</si>
  <si>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</si>
  <si>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</si>
  <si>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</si>
  <si>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</si>
  <si>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</si>
  <si>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</si>
  <si>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</si>
  <si>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</si>
  <si>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</si>
  <si>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</si>
  <si>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</si>
  <si>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</si>
  <si>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</si>
  <si>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</si>
  <si>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</si>
  <si>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</si>
  <si>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</si>
  <si>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</si>
  <si>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</si>
  <si>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</si>
  <si>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</si>
  <si>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</si>
  <si>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</si>
  <si>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</si>
  <si>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</si>
  <si>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</si>
  <si>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</si>
  <si>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</si>
  <si>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</si>
  <si>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</si>
  <si>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</si>
  <si>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</si>
  <si>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</si>
  <si>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</si>
  <si>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</si>
  <si>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</si>
  <si>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</si>
  <si>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</si>
  <si>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</si>
  <si>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</si>
  <si>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</si>
  <si>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</si>
  <si>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</si>
  <si>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</si>
  <si>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</si>
  <si>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</si>
  <si>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</si>
  <si>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</si>
  <si>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</si>
  <si>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</si>
  <si>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</si>
  <si>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</si>
  <si>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</si>
  <si>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</si>
  <si>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</si>
  <si>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</si>
  <si>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</si>
  <si>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</si>
  <si>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</si>
  <si>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</si>
  <si>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</si>
  <si>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</si>
  <si>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</si>
  <si>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</si>
  <si>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</si>
  <si>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</si>
  <si>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</si>
  <si>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</si>
  <si>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</si>
  <si>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</si>
  <si>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</si>
  <si>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</si>
  <si>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</si>
  <si>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</si>
  <si>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</si>
  <si>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</si>
  <si>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</si>
  <si>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</si>
  <si>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</si>
  <si>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</si>
  <si>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</si>
  <si>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</si>
  <si>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</si>
  <si>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</si>
  <si>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</si>
  <si>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</si>
  <si>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</si>
  <si>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</si>
  <si>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</si>
  <si>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</si>
  <si>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</si>
  <si>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</si>
  <si>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</si>
  <si>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</si>
  <si>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</si>
  <si>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</si>
  <si>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</si>
  <si>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</si>
  <si>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</si>
  <si>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</si>
  <si>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</si>
  <si>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</si>
  <si>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</si>
  <si>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</si>
  <si>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</si>
  <si>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</si>
  <si>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</si>
  <si>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</si>
  <si>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</si>
  <si>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</si>
  <si>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</si>
  <si>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</si>
  <si>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</si>
  <si>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</si>
  <si>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</si>
  <si>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</si>
  <si>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</si>
  <si>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</si>
  <si>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</si>
  <si>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</si>
  <si>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</si>
  <si>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</si>
  <si>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</si>
  <si>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</si>
  <si>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</si>
  <si>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</si>
  <si>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</si>
  <si>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</si>
  <si>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</si>
  <si>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</si>
  <si>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</si>
  <si>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</si>
  <si>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</si>
  <si>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</si>
  <si>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</si>
  <si>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</si>
  <si>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</si>
  <si>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</si>
  <si>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</si>
  <si>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</si>
  <si>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</si>
  <si>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</si>
  <si>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</si>
  <si>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</si>
  <si>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</si>
  <si>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</si>
  <si>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</si>
  <si>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</si>
  <si>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</si>
  <si>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</si>
  <si>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</si>
  <si>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</si>
  <si>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</si>
  <si>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</si>
  <si>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</si>
  <si>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</si>
  <si>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</si>
  <si>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</si>
  <si>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</si>
  <si>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</si>
  <si>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</si>
  <si>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</si>
  <si>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</si>
  <si>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</si>
  <si>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</si>
  <si>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</si>
  <si>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</si>
  <si>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</si>
  <si>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</si>
  <si>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</si>
  <si>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</si>
  <si>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</si>
  <si>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</si>
  <si>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</si>
  <si>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</si>
  <si>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</si>
  <si>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</si>
  <si>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</si>
  <si>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</si>
  <si>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</si>
  <si>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</si>
  <si>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</si>
  <si>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</si>
  <si>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</si>
  <si>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</si>
  <si>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</si>
  <si>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</si>
  <si>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</si>
  <si>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</si>
  <si>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</si>
  <si>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</si>
  <si>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</si>
  <si>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</si>
  <si>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</si>
  <si>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</si>
  <si>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</si>
  <si>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</si>
  <si>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</si>
  <si>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</si>
  <si>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</si>
  <si>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</si>
  <si>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</si>
  <si>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</si>
  <si>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</si>
  <si>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</si>
  <si>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</si>
  <si>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</si>
  <si>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</si>
  <si>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</si>
  <si>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</si>
  <si>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</si>
  <si>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</si>
  <si>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</si>
  <si>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</si>
  <si>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</si>
  <si>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</si>
  <si>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</si>
  <si>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</si>
  <si>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</si>
  <si>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</si>
  <si>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</si>
  <si>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</si>
  <si>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</si>
  <si>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</si>
  <si>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</si>
  <si>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</si>
  <si>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</si>
  <si>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</si>
  <si>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</si>
  <si>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</si>
  <si>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</si>
  <si>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</si>
  <si>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</si>
  <si>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</si>
  <si>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</si>
  <si>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</si>
  <si>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</si>
  <si>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</si>
  <si>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</si>
  <si>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</si>
  <si>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</si>
  <si>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</si>
  <si>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</si>
  <si>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</si>
  <si>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</si>
  <si>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</si>
  <si>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</si>
  <si>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</si>
  <si>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</si>
  <si>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</si>
  <si>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</si>
  <si>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</si>
  <si>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</si>
  <si>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</si>
  <si>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</si>
  <si>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</si>
  <si>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</si>
  <si>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</si>
  <si>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</si>
  <si>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</si>
  <si>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</si>
  <si>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</si>
  <si>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</si>
  <si>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</si>
  <si>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</si>
  <si>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</si>
  <si>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</si>
  <si>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</si>
  <si>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</si>
  <si>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</si>
  <si>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</si>
  <si>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</si>
  <si>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</si>
  <si>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</si>
  <si>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</si>
  <si>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</si>
  <si>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</si>
  <si>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</si>
  <si>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</si>
  <si>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</si>
  <si>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</si>
  <si>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</si>
  <si>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</si>
  <si>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</si>
  <si>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</si>
  <si>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</si>
  <si>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</si>
  <si>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</si>
  <si>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</si>
  <si>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</si>
  <si>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</si>
  <si>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</si>
  <si>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</si>
  <si>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</si>
  <si>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</si>
  <si>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</si>
  <si>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</si>
  <si>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</si>
  <si>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</si>
  <si>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</si>
  <si>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</si>
  <si>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</si>
  <si>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</si>
  <si>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</si>
  <si>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</si>
  <si>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</si>
  <si>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</si>
  <si>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</si>
  <si>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</si>
  <si>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</si>
  <si>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</si>
  <si>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</si>
  <si>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</si>
  <si>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</si>
  <si>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</si>
  <si>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</si>
  <si>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</si>
  <si>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</si>
  <si>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</si>
  <si>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</si>
  <si>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</si>
  <si>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</si>
  <si>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</si>
  <si>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</si>
  <si>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</si>
  <si>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</si>
  <si>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</si>
  <si>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</si>
  <si>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</si>
  <si>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</si>
  <si>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</si>
  <si>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</si>
  <si>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</si>
  <si>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</si>
  <si>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</si>
  <si>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</si>
  <si>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</si>
  <si>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</si>
  <si>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</si>
  <si>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</si>
  <si>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</si>
  <si>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</si>
  <si>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</si>
  <si>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</si>
  <si>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</si>
  <si>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</si>
  <si>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</si>
  <si>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</si>
  <si>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</si>
  <si>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</si>
  <si>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</si>
  <si>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</si>
  <si>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</si>
  <si>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</si>
  <si>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</si>
  <si>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</si>
  <si>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</si>
  <si>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</si>
  <si>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</si>
  <si>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</si>
  <si>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</si>
  <si>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</si>
  <si>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</si>
  <si>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</si>
  <si>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</si>
  <si>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</si>
  <si>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</si>
  <si>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</si>
  <si>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</si>
  <si>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</si>
  <si>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</si>
  <si>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</si>
  <si>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</si>
  <si>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</si>
  <si>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</si>
  <si>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</si>
  <si>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</si>
  <si>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</si>
  <si>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</si>
  <si>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</si>
  <si>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</si>
  <si>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</si>
  <si>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</si>
  <si>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</si>
  <si>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</si>
  <si>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</si>
  <si>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</si>
  <si>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</si>
  <si>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</si>
  <si>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</si>
  <si>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</si>
  <si>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</si>
  <si>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</si>
  <si>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</si>
  <si>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</si>
  <si>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</si>
  <si>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</si>
  <si>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</si>
  <si>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</si>
  <si>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</si>
  <si>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</si>
  <si>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</si>
  <si>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</si>
  <si>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</si>
  <si>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</si>
  <si>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</si>
  <si>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</si>
  <si>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</si>
  <si>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</si>
  <si>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</si>
  <si>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</si>
  <si>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</si>
  <si>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</si>
  <si>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</si>
  <si>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</si>
  <si>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</si>
  <si>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</si>
  <si>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</si>
  <si>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</si>
  <si>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</si>
  <si>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</si>
  <si>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</si>
  <si>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</si>
  <si>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</si>
  <si>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</si>
  <si>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</si>
  <si>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</si>
  <si>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</si>
  <si>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</si>
  <si>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</si>
  <si>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</si>
  <si>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</si>
  <si>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</si>
  <si>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</si>
  <si>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</si>
  <si>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</si>
  <si>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</si>
  <si>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</si>
  <si>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</si>
  <si>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</si>
  <si>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</si>
  <si>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</si>
  <si>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</si>
  <si>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</si>
  <si>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</si>
  <si>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</si>
  <si>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</si>
  <si>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</si>
  <si>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</si>
  <si>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</si>
  <si>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</si>
  <si>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</si>
  <si>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</si>
  <si>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</si>
  <si>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</si>
  <si>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</si>
  <si>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</si>
  <si>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</si>
  <si>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</si>
  <si>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</si>
  <si>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</si>
  <si>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</si>
  <si>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</si>
  <si>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</si>
  <si>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</si>
  <si>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</si>
  <si>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</si>
  <si>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</si>
  <si>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</si>
  <si>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</si>
  <si>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</si>
  <si>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</si>
  <si>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</si>
  <si>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</si>
  <si>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</si>
  <si>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</si>
  <si>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</si>
  <si>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</si>
  <si>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</si>
  <si>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</si>
  <si>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</si>
  <si>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</si>
  <si>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</si>
  <si>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</si>
  <si>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</si>
  <si>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</si>
  <si>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</si>
  <si>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</si>
  <si>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</si>
  <si>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</si>
  <si>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</si>
  <si>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</si>
  <si>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</si>
  <si>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</si>
  <si>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</si>
  <si>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</si>
  <si>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</si>
  <si>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</si>
  <si>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</si>
  <si>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</si>
  <si>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</si>
  <si>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</si>
  <si>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</si>
  <si>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</si>
  <si>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</si>
  <si>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</si>
  <si>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</si>
  <si>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</si>
  <si>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</si>
  <si>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</si>
  <si>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</si>
  <si>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</si>
  <si>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</si>
  <si>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</si>
  <si>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</si>
  <si>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</si>
  <si>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</si>
  <si>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</si>
  <si>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</si>
  <si>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</si>
  <si>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</si>
  <si>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</si>
  <si>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</si>
  <si>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</si>
  <si>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</si>
  <si>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</si>
  <si>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</si>
  <si>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</si>
  <si>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</si>
  <si>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</si>
  <si>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</si>
  <si>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</si>
  <si>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</si>
  <si>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</si>
  <si>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</si>
  <si>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</si>
  <si>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</si>
  <si>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</si>
  <si>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</si>
  <si>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</si>
  <si>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</si>
  <si>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</si>
  <si>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</si>
  <si>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</si>
  <si>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</si>
  <si>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</si>
  <si>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</si>
  <si>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</si>
  <si>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</si>
  <si>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</si>
  <si>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</si>
  <si>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</si>
  <si>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</si>
  <si>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</si>
  <si>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</si>
  <si>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</si>
  <si>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</si>
  <si>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</si>
  <si>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</si>
  <si>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</si>
  <si>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</si>
  <si>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</si>
  <si>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</si>
  <si>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</si>
  <si>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</si>
  <si>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</si>
  <si>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</si>
  <si>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</si>
  <si>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</si>
  <si>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</si>
  <si>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</si>
  <si>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</si>
  <si>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</si>
  <si>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</si>
  <si>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</si>
  <si>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</si>
  <si>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</si>
  <si>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</si>
  <si>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</si>
  <si>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</si>
  <si>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</si>
  <si>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</si>
  <si>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</si>
  <si>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</si>
  <si>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</si>
  <si>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</si>
  <si>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</si>
  <si>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</si>
  <si>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</si>
  <si>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</si>
  <si>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</si>
  <si>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</si>
  <si>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</si>
  <si>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</si>
  <si>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</si>
  <si>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</si>
  <si>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</si>
  <si>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</si>
  <si>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</si>
  <si>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</si>
  <si>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</si>
  <si>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</si>
  <si>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</si>
  <si>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</si>
  <si>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</si>
  <si>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</si>
  <si>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</si>
  <si>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</si>
  <si>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</si>
  <si>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</si>
  <si>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</si>
  <si>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</si>
  <si>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</si>
  <si>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</si>
  <si>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</si>
  <si>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</si>
  <si>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</si>
  <si>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</si>
  <si>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</si>
  <si>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</si>
  <si>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</si>
  <si>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</si>
  <si>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</si>
  <si>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</si>
  <si>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</si>
  <si>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</si>
  <si>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</si>
  <si>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</si>
  <si>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</si>
  <si>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</si>
  <si>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</si>
  <si>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</si>
  <si>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</si>
  <si>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</si>
  <si>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</si>
  <si>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</si>
  <si>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</si>
  <si>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</si>
  <si>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</si>
  <si>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</si>
  <si>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</si>
  <si>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</si>
  <si>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</si>
  <si>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</si>
  <si>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</si>
  <si>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</si>
  <si>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</si>
  <si>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</si>
  <si>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</si>
  <si>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</si>
  <si>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</si>
  <si>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</si>
  <si>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</si>
  <si>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</si>
  <si>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</si>
  <si>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</si>
  <si>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</si>
  <si>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</si>
  <si>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</si>
  <si>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</si>
  <si>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</si>
  <si>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</si>
  <si>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</si>
  <si>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</si>
  <si>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</si>
  <si>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</si>
  <si>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</si>
  <si>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</si>
  <si>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</si>
  <si>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</si>
  <si>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</si>
  <si>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</si>
  <si>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</si>
  <si>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</si>
  <si>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</si>
  <si>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</si>
  <si>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</si>
  <si>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</si>
  <si>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</si>
  <si>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</si>
  <si>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</si>
  <si>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</si>
  <si>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</si>
  <si>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</si>
  <si>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</si>
  <si>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</si>
  <si>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</si>
  <si>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</si>
  <si>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</si>
  <si>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</si>
  <si>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</si>
  <si>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</si>
  <si>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</si>
  <si>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</si>
  <si>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</si>
  <si>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</si>
  <si>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</si>
  <si>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</si>
  <si>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</si>
  <si>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</si>
  <si>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</si>
  <si>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</si>
  <si>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</si>
  <si>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</si>
  <si>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</si>
  <si>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</si>
  <si>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</si>
  <si>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</si>
  <si>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</si>
  <si>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</si>
  <si>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</si>
  <si>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</si>
  <si>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</si>
  <si>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</si>
  <si>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</si>
  <si>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</si>
  <si>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</si>
  <si>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</si>
  <si>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</si>
  <si>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</si>
  <si>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</si>
  <si>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</si>
  <si>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</si>
  <si>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</si>
  <si>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</si>
  <si>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</si>
  <si>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</si>
  <si>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</si>
  <si>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</si>
  <si>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</si>
  <si>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</si>
  <si>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</si>
  <si>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</si>
  <si>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</si>
  <si>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</si>
  <si>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</si>
  <si>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</si>
  <si>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</si>
  <si>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</si>
  <si>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</si>
  <si>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</si>
  <si>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</si>
  <si>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</si>
  <si>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</si>
  <si>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</si>
  <si>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</si>
  <si>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</si>
  <si>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</si>
  <si>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</si>
  <si>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</si>
  <si>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</si>
  <si>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</si>
  <si>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</si>
  <si>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</si>
  <si>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</si>
  <si>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</si>
  <si>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</si>
  <si>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</si>
  <si>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</si>
  <si>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</si>
  <si>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</si>
  <si>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</si>
  <si>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</si>
  <si>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</si>
  <si>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</si>
  <si>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</si>
  <si>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</si>
  <si>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</si>
  <si>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</si>
  <si>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</si>
  <si>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</si>
  <si>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</si>
  <si>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</si>
  <si>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</si>
  <si>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</si>
  <si>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</si>
  <si>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</si>
  <si>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</si>
  <si>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</si>
  <si>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</si>
  <si>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</si>
  <si>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</si>
  <si>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</si>
  <si>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</si>
  <si>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</si>
  <si>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</si>
  <si>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</si>
  <si>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</si>
  <si>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</si>
  <si>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</si>
  <si>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</si>
  <si>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</si>
  <si>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</si>
  <si>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</si>
  <si>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</si>
  <si>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</si>
  <si>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</si>
  <si>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</si>
  <si>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</si>
  <si>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</si>
  <si>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</si>
  <si>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</si>
  <si>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</si>
  <si>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</si>
  <si>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</si>
  <si>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</si>
  <si>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</si>
  <si>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</si>
  <si>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</si>
  <si>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</si>
  <si>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</si>
  <si>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</si>
  <si>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</si>
  <si>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</si>
  <si>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</si>
  <si>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</si>
  <si>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</si>
  <si>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</si>
  <si>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</si>
  <si>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</si>
  <si>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</si>
  <si>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</si>
  <si>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</si>
  <si>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</si>
  <si>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</si>
  <si>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</si>
  <si>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</si>
  <si>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</si>
  <si>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</si>
  <si>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</si>
  <si>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</si>
  <si>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</si>
  <si>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</si>
  <si>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</si>
  <si>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</si>
  <si>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</si>
  <si>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</si>
  <si>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</si>
  <si>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</si>
  <si>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</si>
  <si>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</si>
  <si>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</si>
  <si>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</si>
  <si>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</si>
  <si>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</si>
  <si>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</si>
  <si>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</si>
  <si>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</si>
  <si>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</si>
  <si>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</si>
  <si>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</si>
  <si>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</si>
  <si>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</si>
  <si>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</si>
  <si>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</si>
  <si>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</si>
  <si>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</si>
  <si>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</si>
  <si>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</si>
  <si>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</si>
  <si>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</si>
  <si>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</si>
  <si>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</si>
  <si>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</si>
  <si>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</si>
  <si>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</si>
  <si>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</si>
  <si>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</si>
  <si>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</si>
  <si>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</si>
  <si>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</si>
  <si>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</si>
  <si>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</si>
  <si>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</si>
  <si>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</si>
  <si>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</si>
  <si>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</si>
  <si>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</si>
  <si>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</si>
  <si>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</si>
  <si>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</si>
  <si>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</si>
  <si>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</si>
  <si>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</si>
  <si>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</si>
  <si>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</si>
  <si>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</si>
  <si>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</si>
  <si>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</si>
  <si>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</si>
  <si>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</si>
  <si>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</si>
  <si>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</si>
  <si>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</si>
  <si>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</si>
  <si>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</si>
  <si>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</si>
  <si>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</si>
  <si>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</si>
  <si>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</si>
  <si>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</si>
  <si>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</si>
  <si>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</si>
  <si>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</si>
  <si>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</si>
  <si>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</si>
  <si>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</si>
  <si>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</si>
  <si>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</si>
  <si>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</si>
  <si>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</si>
  <si>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</si>
  <si>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</si>
  <si>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</si>
  <si>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</si>
  <si>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</si>
  <si>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</si>
  <si>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</si>
  <si>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</si>
  <si>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</si>
  <si>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</si>
  <si>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</si>
  <si>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</si>
  <si>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</si>
  <si>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</si>
  <si>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</si>
  <si>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</si>
  <si>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</si>
  <si>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</si>
  <si>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</si>
  <si>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</si>
  <si>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</si>
  <si>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</si>
  <si>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</si>
  <si>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</si>
  <si>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</si>
  <si>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</si>
  <si>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</si>
  <si>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</si>
  <si>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</si>
  <si>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</si>
  <si>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</si>
  <si>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</si>
  <si>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</si>
  <si>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</si>
  <si>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</si>
  <si>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</si>
  <si>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</si>
  <si>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</si>
  <si>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</si>
  <si>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</si>
  <si>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</si>
  <si>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</si>
  <si>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</si>
  <si>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</si>
  <si>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</si>
  <si>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</si>
  <si>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</si>
  <si>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</si>
  <si>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</si>
  <si>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</si>
  <si>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</si>
  <si>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</si>
  <si>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</si>
  <si>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</si>
  <si>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</si>
  <si>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</si>
  <si>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</si>
  <si>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</si>
  <si>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</si>
  <si>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</si>
  <si>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</si>
  <si>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</si>
  <si>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</si>
  <si>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</si>
  <si>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</si>
  <si>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</si>
  <si>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</si>
  <si>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</si>
  <si>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</si>
  <si>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</si>
  <si>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</si>
  <si>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</si>
  <si>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</si>
  <si>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</si>
  <si>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</si>
  <si>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</si>
  <si>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</si>
  <si>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</si>
  <si>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</si>
  <si>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</si>
  <si>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</si>
  <si>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</si>
  <si>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</si>
  <si>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</si>
  <si>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</si>
  <si>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</si>
  <si>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</si>
  <si>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</si>
  <si>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</si>
  <si>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</si>
  <si>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</si>
  <si>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</si>
  <si>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</si>
  <si>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</si>
  <si>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</si>
  <si>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</si>
  <si>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</si>
  <si>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</si>
  <si>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</si>
  <si>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</si>
  <si>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</si>
  <si>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</si>
  <si>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</si>
  <si>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</si>
  <si>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</si>
  <si>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</si>
  <si>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</si>
  <si>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</si>
  <si>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</si>
  <si>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</si>
  <si>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</si>
  <si>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</si>
  <si>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</si>
  <si>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</si>
  <si>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</si>
  <si>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</si>
  <si>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</si>
  <si>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</si>
  <si>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</si>
  <si>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</si>
  <si>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</si>
  <si>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</si>
  <si>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</si>
  <si>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</si>
  <si>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</si>
  <si>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</si>
  <si>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</si>
  <si>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</si>
  <si>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</si>
  <si>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</si>
  <si>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</si>
  <si>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</si>
  <si>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</si>
  <si>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</si>
  <si>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</si>
  <si>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</si>
  <si>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</si>
  <si>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</si>
  <si>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</si>
  <si>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</si>
  <si>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</si>
  <si>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</si>
  <si>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</si>
  <si>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</si>
  <si>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</si>
  <si>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</si>
  <si>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</si>
  <si>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</si>
  <si>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</si>
  <si>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</si>
  <si>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</si>
  <si>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</si>
  <si>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</si>
  <si>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</si>
  <si>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</si>
  <si>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</si>
  <si>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</si>
  <si>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</si>
  <si>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</si>
  <si>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</si>
  <si>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</si>
  <si>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</si>
  <si>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</si>
  <si>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</si>
  <si>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</si>
  <si>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</si>
  <si>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</si>
  <si>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</si>
  <si>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</si>
  <si>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</si>
  <si>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</si>
  <si>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</si>
  <si>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</si>
  <si>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</si>
  <si>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</si>
  <si>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</si>
  <si>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</si>
  <si>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</si>
  <si>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</si>
  <si>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</si>
  <si>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</si>
  <si>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</si>
  <si>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</si>
  <si>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</si>
  <si>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</si>
  <si>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</si>
  <si>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</si>
  <si>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</si>
  <si>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</si>
  <si>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</si>
  <si>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</si>
  <si>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</si>
  <si>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</si>
  <si>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</si>
  <si>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</si>
  <si>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</si>
  <si>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</si>
  <si>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</si>
  <si>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</si>
  <si>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</si>
  <si>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</si>
  <si>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</si>
  <si>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</si>
  <si>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</si>
  <si>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</si>
  <si>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</si>
  <si>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</si>
  <si>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</si>
  <si>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</si>
  <si>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</si>
  <si>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</si>
  <si>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</si>
  <si>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</si>
  <si>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</si>
  <si>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</si>
  <si>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</si>
  <si>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</si>
  <si>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</si>
  <si>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</si>
  <si>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</si>
  <si>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</si>
  <si>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</si>
  <si>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</si>
  <si>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</si>
  <si>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</si>
  <si>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</si>
  <si>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</si>
  <si>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</si>
  <si>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</si>
  <si>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</si>
  <si>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</si>
  <si>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</si>
  <si>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</si>
  <si>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</si>
  <si>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</si>
  <si>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</si>
  <si>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</si>
  <si>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</si>
  <si>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</si>
  <si>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</si>
  <si>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</si>
  <si>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</si>
  <si>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</si>
  <si>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</si>
  <si>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</si>
  <si>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</si>
  <si>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</si>
  <si>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</si>
  <si>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</si>
  <si>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</si>
  <si>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</si>
  <si>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</si>
  <si>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</si>
  <si>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</si>
  <si>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</si>
  <si>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</si>
  <si>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</si>
  <si>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</si>
  <si>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</si>
  <si>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</si>
  <si>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</si>
  <si>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</si>
  <si>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</si>
  <si>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</si>
  <si>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</si>
  <si>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</si>
  <si>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</si>
  <si>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</si>
  <si>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</si>
  <si>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</si>
  <si>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</si>
  <si>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</si>
  <si>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</si>
  <si>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</si>
  <si>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</si>
  <si>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</si>
  <si>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</si>
  <si>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</si>
  <si>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</si>
  <si>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</si>
  <si>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</si>
  <si>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</si>
  <si>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</si>
  <si>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</si>
  <si>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</si>
  <si>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</si>
  <si>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</si>
  <si>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</si>
  <si>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</si>
  <si>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</si>
  <si>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</si>
  <si>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</si>
  <si>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</si>
  <si>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</si>
  <si>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</si>
  <si>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</si>
  <si>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</si>
  <si>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</si>
  <si>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</si>
  <si>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</si>
  <si>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</si>
  <si>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</si>
  <si>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</si>
  <si>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</si>
  <si>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</si>
  <si>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</si>
  <si>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</si>
  <si>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</si>
  <si>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</si>
  <si>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</si>
  <si>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</si>
  <si>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</si>
  <si>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</si>
  <si>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</si>
  <si>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</si>
  <si>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</si>
  <si>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</si>
  <si>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</si>
  <si>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</si>
  <si>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</si>
  <si>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</si>
  <si>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</si>
  <si>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</si>
  <si>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</si>
  <si>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</si>
  <si>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</si>
  <si>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</si>
  <si>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</si>
  <si>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</si>
  <si>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</si>
  <si>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</si>
  <si>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</si>
  <si>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</si>
  <si>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</si>
  <si>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</si>
  <si>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</si>
  <si>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</si>
  <si>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</si>
  <si>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</si>
  <si>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</si>
  <si>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</si>
  <si>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</si>
  <si>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</si>
  <si>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</si>
  <si>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</si>
  <si>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</si>
  <si>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</si>
  <si>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</si>
  <si>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</si>
  <si>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</si>
  <si>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</si>
  <si>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</si>
  <si>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</si>
  <si>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</si>
  <si>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</si>
  <si>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</si>
  <si>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</si>
  <si>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</si>
  <si>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</si>
  <si>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</si>
  <si>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</si>
  <si>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</si>
  <si>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</si>
  <si>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</si>
  <si>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</si>
  <si>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</si>
  <si>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</si>
  <si>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</si>
  <si>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</si>
  <si>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</si>
  <si>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</si>
  <si>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</si>
  <si>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</si>
  <si>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</si>
  <si>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</si>
  <si>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</si>
  <si>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</si>
  <si>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</si>
  <si>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</si>
  <si>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</si>
  <si>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</si>
  <si>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</si>
  <si>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</si>
  <si>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</si>
  <si>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</si>
  <si>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</si>
  <si>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</si>
  <si>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</si>
  <si>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</si>
  <si>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</si>
  <si>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</si>
  <si>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</si>
  <si>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</si>
  <si>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</si>
  <si>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</si>
  <si>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</si>
  <si>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</si>
  <si>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</si>
  <si>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</si>
  <si>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</si>
  <si>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</si>
  <si>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</si>
  <si>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</si>
  <si>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</si>
  <si>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</si>
  <si>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</si>
  <si>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</si>
  <si>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</si>
  <si>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</si>
  <si>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</si>
  <si>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</si>
  <si>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</si>
  <si>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</si>
  <si>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</si>
  <si>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</si>
  <si>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</si>
  <si>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</si>
  <si>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</si>
  <si>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</si>
  <si>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</si>
  <si>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</si>
  <si>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</si>
  <si>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</si>
  <si>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</si>
  <si>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</si>
  <si>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</si>
  <si>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</si>
  <si>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</si>
  <si>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</si>
  <si>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</si>
  <si>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</si>
  <si>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</si>
  <si>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</si>
  <si>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</si>
  <si>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</si>
  <si>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</si>
  <si>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</si>
  <si>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</si>
  <si>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</si>
  <si>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</si>
  <si>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</si>
  <si>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</si>
  <si>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</si>
  <si>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</si>
  <si>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</si>
  <si>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</si>
  <si>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</si>
  <si>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</si>
  <si>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</si>
  <si>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</si>
  <si>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</si>
  <si>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</si>
  <si>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</si>
  <si>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</si>
  <si>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</si>
  <si>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</si>
  <si>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</si>
  <si>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</si>
  <si>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</si>
  <si>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</si>
  <si>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</si>
  <si>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</si>
  <si>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</si>
  <si>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</si>
  <si>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</si>
  <si>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</si>
  <si>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</si>
  <si>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</si>
  <si>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</si>
  <si>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</si>
  <si>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</si>
  <si>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</si>
  <si>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</si>
  <si>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</si>
  <si>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</si>
  <si>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</si>
  <si>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</si>
  <si>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</si>
  <si>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</si>
  <si>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</si>
  <si>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</si>
  <si>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</si>
  <si>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</si>
  <si>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</si>
  <si>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</si>
  <si>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</si>
  <si>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</si>
  <si>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</si>
  <si>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</si>
  <si>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</si>
  <si>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</si>
  <si>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</si>
  <si>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</si>
  <si>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</si>
  <si>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</si>
  <si>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</si>
  <si>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</si>
  <si>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</si>
  <si>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</si>
  <si>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</si>
  <si>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</si>
  <si>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</si>
  <si>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</si>
  <si>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</si>
  <si>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</si>
  <si>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</si>
  <si>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</si>
  <si>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</si>
  <si>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</si>
  <si>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</si>
  <si>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</si>
  <si>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</si>
  <si>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</si>
  <si>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</si>
  <si>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</si>
  <si>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</si>
  <si>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</si>
  <si>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</si>
  <si>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</si>
  <si>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</si>
  <si>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</si>
  <si>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</si>
  <si>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</si>
  <si>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</si>
  <si>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</si>
  <si>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</si>
  <si>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</si>
  <si>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</si>
  <si>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</si>
  <si>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</si>
  <si>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</si>
  <si>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</si>
  <si>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</si>
  <si>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</si>
  <si>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</si>
  <si>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</si>
  <si>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</si>
  <si>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</si>
  <si>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</si>
  <si>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</si>
  <si>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</si>
  <si>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</si>
  <si>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</si>
  <si>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</si>
  <si>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</si>
  <si>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</si>
  <si>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</si>
  <si>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</si>
  <si>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</si>
  <si>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</si>
  <si>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</si>
  <si>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</si>
  <si>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</si>
  <si>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</si>
  <si>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</si>
  <si>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</si>
  <si>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</si>
  <si>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</si>
  <si>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</si>
  <si>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</si>
  <si>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</si>
  <si>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</si>
  <si>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</si>
  <si>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</si>
  <si>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</si>
  <si>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</si>
  <si>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</si>
  <si>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</si>
  <si>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</si>
  <si>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</si>
  <si>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</si>
  <si>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</si>
  <si>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</si>
  <si>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</si>
  <si>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</si>
  <si>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</si>
  <si>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</si>
  <si>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</si>
  <si>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</si>
  <si>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</si>
  <si>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</si>
  <si>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</si>
  <si>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</si>
  <si>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</si>
  <si>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</si>
  <si>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</si>
  <si>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</si>
  <si>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</si>
  <si>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</si>
  <si>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</si>
  <si>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</si>
  <si>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</si>
  <si>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</si>
  <si>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</si>
  <si>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</si>
  <si>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</si>
  <si>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</si>
  <si>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</si>
  <si>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</si>
  <si>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</si>
  <si>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</si>
  <si>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</si>
  <si>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</si>
  <si>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</si>
  <si>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</si>
  <si>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</si>
  <si>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</si>
  <si>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</si>
  <si>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</si>
  <si>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</si>
  <si>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</si>
  <si>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</si>
  <si>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</si>
  <si>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</si>
  <si>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</si>
  <si>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</si>
  <si>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</si>
  <si>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</si>
  <si>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</si>
  <si>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</si>
  <si>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</si>
  <si>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</si>
  <si>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</si>
  <si>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</si>
  <si>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</si>
  <si>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</si>
  <si>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</si>
  <si>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</si>
  <si>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</si>
  <si>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</si>
  <si>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</si>
  <si>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</si>
  <si>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</si>
  <si>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</si>
  <si>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</si>
  <si>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</si>
  <si>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</si>
  <si>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</si>
  <si>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</si>
  <si>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</si>
  <si>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</si>
  <si>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</si>
  <si>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</si>
  <si>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</si>
  <si>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</si>
  <si>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</si>
  <si>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</si>
  <si>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</si>
  <si>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</si>
  <si>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</si>
  <si>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</si>
  <si>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</si>
  <si>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</si>
  <si>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</si>
  <si>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</si>
  <si>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</si>
  <si>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</si>
  <si>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</si>
  <si>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</si>
  <si>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</si>
  <si>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</si>
  <si>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</si>
  <si>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</si>
  <si>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</si>
  <si>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</si>
  <si>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</si>
  <si>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</si>
  <si>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</si>
  <si>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</si>
  <si>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</si>
  <si>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</si>
  <si>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</si>
  <si>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</si>
  <si>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</si>
  <si>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</si>
  <si>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</si>
  <si>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</si>
  <si>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</si>
  <si>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</si>
  <si>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</si>
  <si>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</si>
  <si>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</si>
  <si>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</si>
  <si>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</si>
  <si>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</si>
  <si>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</si>
  <si>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</si>
  <si>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</si>
  <si>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</si>
  <si>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</si>
  <si>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</si>
  <si>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</si>
  <si>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</si>
  <si>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</si>
  <si>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</si>
  <si>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</si>
  <si>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</si>
  <si>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</si>
  <si>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</si>
  <si>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</si>
  <si>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</si>
  <si>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</si>
  <si>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</si>
  <si>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</si>
  <si>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</si>
  <si>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</si>
  <si>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</si>
  <si>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</si>
  <si>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</si>
  <si>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</si>
  <si>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</si>
  <si>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</si>
  <si>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</si>
  <si>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</si>
  <si>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</si>
  <si>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</si>
  <si>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</si>
  <si>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</si>
  <si>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</si>
  <si>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</si>
  <si>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</si>
  <si>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</si>
  <si>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</si>
  <si>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</si>
  <si>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</si>
  <si>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</si>
  <si>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</si>
  <si>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</si>
  <si>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</si>
  <si>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</si>
  <si>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</si>
  <si>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</si>
  <si>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</si>
  <si>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</si>
  <si>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</si>
  <si>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</si>
  <si>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</si>
  <si>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</si>
  <si>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</si>
  <si>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</si>
  <si>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</si>
  <si>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</si>
  <si>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</si>
  <si>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</si>
  <si>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</si>
  <si>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</si>
  <si>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</si>
  <si>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</si>
  <si>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</si>
  <si>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</si>
  <si>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</si>
  <si>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</si>
  <si>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</si>
  <si>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</si>
  <si>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</si>
  <si>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</si>
  <si>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</si>
  <si>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</si>
  <si>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</si>
  <si>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</si>
  <si>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</si>
  <si>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</si>
  <si>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</si>
  <si>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</si>
  <si>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</si>
  <si>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</si>
  <si>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</si>
  <si>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</si>
  <si>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</si>
  <si>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</si>
  <si>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</si>
  <si>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</si>
  <si>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</si>
  <si>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</si>
  <si>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</si>
  <si>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</si>
  <si>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</si>
  <si>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</si>
  <si>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</si>
  <si>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</si>
  <si>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</si>
  <si>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</si>
  <si>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</si>
  <si>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</si>
  <si>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</si>
  <si>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</si>
  <si>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</si>
  <si>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</si>
  <si>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</si>
  <si>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</si>
  <si>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</si>
  <si>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</si>
  <si>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</si>
  <si>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</si>
  <si>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</si>
  <si>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</si>
  <si>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</si>
  <si>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</si>
  <si>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</si>
  <si>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</si>
  <si>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</si>
  <si>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</si>
  <si>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</si>
  <si>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</si>
  <si>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</si>
  <si>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</si>
  <si>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</si>
  <si>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</si>
  <si>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</si>
  <si>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</si>
  <si>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</si>
  <si>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</si>
  <si>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</si>
  <si>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</si>
  <si>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</si>
  <si>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</si>
  <si>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</si>
  <si>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</si>
  <si>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</si>
  <si>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</si>
  <si>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</si>
  <si>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</si>
  <si>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</si>
  <si>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</si>
  <si>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</si>
  <si>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</si>
  <si>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</si>
  <si>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</si>
  <si>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</si>
  <si>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</si>
  <si>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</si>
  <si>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</si>
  <si>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</si>
  <si>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</si>
  <si>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</si>
  <si>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</si>
  <si>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</si>
  <si>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</si>
  <si>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</si>
  <si>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</si>
  <si>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</si>
  <si>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</si>
  <si>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</si>
  <si>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</si>
  <si>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</si>
  <si>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</si>
  <si>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</si>
  <si>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</si>
  <si>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</si>
  <si>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</si>
  <si>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</si>
  <si>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</si>
  <si>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</si>
  <si>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</si>
  <si>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</si>
  <si>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</si>
  <si>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</si>
  <si>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</si>
  <si>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</si>
  <si>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</si>
  <si>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</si>
  <si>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</si>
  <si>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</si>
  <si>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</si>
  <si>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</si>
  <si>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</si>
  <si>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</si>
  <si>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</si>
  <si>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</si>
  <si>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</si>
  <si>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</si>
  <si>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</si>
  <si>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</si>
  <si>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</si>
  <si>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</si>
  <si>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</si>
  <si>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</si>
  <si>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</si>
  <si>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</si>
  <si>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</si>
  <si>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</si>
  <si>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</si>
  <si>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</si>
  <si>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</si>
  <si>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</si>
  <si>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</si>
  <si>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</si>
  <si>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</si>
  <si>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</si>
  <si>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</si>
  <si>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</si>
  <si>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</si>
  <si>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</si>
  <si>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</si>
  <si>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</si>
  <si>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</si>
  <si>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</si>
  <si>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</si>
  <si>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</si>
  <si>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</si>
  <si>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</si>
  <si>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</si>
  <si>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</si>
  <si>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</si>
  <si>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</si>
  <si>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</si>
  <si>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</si>
  <si>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</si>
  <si>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</si>
  <si>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</si>
  <si>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</si>
  <si>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</si>
  <si>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</si>
  <si>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</si>
  <si>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</si>
  <si>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</si>
  <si>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</si>
  <si>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</si>
  <si>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</si>
  <si>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</si>
  <si>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</si>
  <si>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</si>
  <si>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</si>
  <si>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</si>
  <si>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</si>
  <si>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</si>
  <si>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</si>
  <si>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</si>
  <si>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</si>
  <si>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</si>
  <si>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</si>
  <si>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</si>
  <si>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</si>
  <si>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</si>
  <si>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</si>
  <si>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</si>
  <si>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</si>
  <si>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</si>
  <si>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</si>
  <si>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</si>
  <si>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</si>
  <si>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</si>
  <si>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</si>
  <si>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</si>
  <si>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</si>
  <si>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</si>
  <si>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</si>
  <si>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</si>
  <si>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</si>
  <si>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</si>
  <si>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</si>
  <si>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</si>
  <si>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</si>
  <si>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</si>
  <si>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</si>
  <si>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</si>
  <si>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</si>
  <si>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</si>
  <si>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</si>
  <si>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</si>
  <si>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</si>
  <si>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</si>
  <si>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</si>
  <si>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</si>
  <si>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</si>
  <si>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</si>
  <si>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</si>
  <si>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</si>
  <si>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</si>
  <si>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</si>
  <si>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</si>
  <si>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</si>
  <si>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</si>
  <si>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</si>
  <si>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</si>
  <si>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</si>
  <si>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</si>
  <si>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</si>
  <si>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</si>
  <si>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</si>
  <si>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</si>
  <si>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</si>
  <si>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</si>
  <si>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</si>
  <si>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</si>
  <si>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</si>
  <si>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</si>
  <si>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</si>
  <si>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</si>
  <si>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</si>
  <si>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</si>
  <si>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</si>
  <si>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</si>
  <si>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</si>
  <si>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</si>
  <si>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</si>
  <si>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</si>
  <si>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</si>
  <si>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</si>
  <si>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</si>
  <si>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</si>
  <si>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</si>
  <si>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</si>
  <si>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</si>
  <si>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</si>
  <si>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</si>
  <si>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</si>
  <si>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</si>
  <si>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</si>
  <si>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</si>
  <si>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</si>
  <si>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</si>
  <si>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</si>
  <si>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</si>
  <si>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</si>
  <si>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</si>
  <si>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</si>
  <si>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</si>
  <si>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</si>
  <si>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</si>
  <si>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</si>
  <si>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</si>
  <si>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</si>
  <si>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</si>
  <si>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</si>
  <si>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</si>
  <si>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</si>
  <si>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</si>
  <si>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</si>
  <si>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</si>
  <si>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</si>
  <si>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</si>
  <si>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</si>
  <si>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</si>
  <si>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</si>
  <si>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</si>
  <si>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</si>
  <si>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</si>
  <si>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</si>
  <si>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</si>
  <si>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</si>
  <si>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</si>
  <si>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</si>
  <si>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</si>
  <si>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</si>
  <si>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</si>
  <si>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</si>
  <si>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</si>
  <si>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</si>
  <si>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</si>
  <si>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</si>
  <si>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</si>
  <si>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</si>
  <si>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</si>
  <si>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</si>
  <si>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</si>
  <si>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</si>
  <si>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</si>
  <si>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</si>
  <si>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</si>
  <si>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</si>
  <si>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</si>
  <si>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</si>
  <si>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</si>
  <si>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</si>
  <si>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</si>
  <si>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</si>
  <si>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</si>
  <si>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</si>
  <si>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</si>
  <si>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</si>
  <si>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</si>
  <si>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</si>
  <si>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</si>
  <si>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</si>
  <si>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</si>
  <si>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</si>
  <si>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</si>
  <si>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</si>
  <si>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</si>
  <si>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</si>
  <si>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</si>
  <si>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</si>
  <si>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</si>
  <si>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</si>
  <si>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</si>
  <si>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</si>
  <si>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</si>
  <si>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</si>
  <si>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</si>
  <si>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</si>
  <si>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</si>
  <si>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</si>
  <si>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</si>
  <si>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</si>
  <si>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</si>
  <si>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</si>
  <si>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</si>
  <si>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</si>
  <si>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</si>
  <si>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</si>
  <si>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</si>
  <si>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</si>
  <si>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</si>
  <si>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</si>
  <si>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</si>
  <si>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</si>
  <si>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</si>
  <si>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</si>
  <si>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</si>
  <si>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</si>
  <si>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</si>
  <si>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</si>
  <si>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</si>
  <si>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</si>
  <si>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</si>
  <si>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</si>
  <si>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</si>
  <si>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</si>
  <si>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</si>
  <si>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</si>
  <si>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</si>
  <si>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</si>
  <si>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</si>
  <si>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</si>
  <si>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</si>
  <si>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</si>
  <si>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</si>
  <si>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</si>
  <si>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</si>
  <si>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</si>
  <si>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</si>
  <si>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</si>
  <si>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</si>
  <si>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</si>
  <si>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</si>
  <si>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</si>
  <si>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</si>
  <si>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</si>
  <si>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</si>
  <si>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</si>
  <si>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</si>
  <si>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</si>
  <si>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</si>
  <si>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</si>
  <si>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</si>
  <si>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</si>
  <si>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</si>
  <si>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</si>
  <si>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</si>
  <si>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</si>
  <si>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</si>
  <si>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</si>
  <si>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</si>
  <si>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</si>
  <si>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</si>
  <si>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</si>
  <si>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</si>
  <si>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</si>
  <si>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</si>
  <si>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</si>
  <si>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</si>
  <si>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</si>
  <si>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</si>
  <si>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</si>
  <si>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</si>
  <si>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</si>
  <si>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</si>
  <si>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</si>
  <si>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</si>
  <si>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</si>
  <si>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</si>
  <si>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</si>
  <si>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</si>
  <si>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</si>
  <si>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</si>
  <si>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</si>
  <si>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</si>
  <si>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</si>
  <si>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</si>
  <si>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</si>
  <si>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</si>
  <si>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</si>
  <si>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</si>
  <si>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</si>
  <si>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</si>
  <si>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</si>
  <si>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</si>
  <si>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</si>
  <si>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</si>
  <si>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</si>
  <si>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</si>
  <si>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</si>
  <si>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</si>
  <si>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</si>
  <si>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</si>
  <si>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</si>
  <si>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</si>
  <si>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</si>
  <si>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</si>
  <si>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</si>
  <si>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</si>
  <si>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</si>
  <si>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</si>
  <si>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</si>
  <si>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</si>
  <si>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</si>
  <si>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</si>
  <si>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</si>
  <si>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</si>
  <si>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</si>
  <si>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</si>
  <si>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</si>
  <si>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</si>
  <si>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</si>
  <si>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</si>
  <si>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</si>
  <si>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</si>
  <si>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</si>
  <si>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</si>
  <si>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</si>
  <si>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</si>
  <si>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</si>
  <si>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</si>
  <si>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</si>
  <si>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</si>
  <si>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</si>
  <si>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</si>
  <si>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</si>
  <si>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</si>
  <si>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</si>
  <si>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</si>
  <si>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</si>
  <si>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</si>
  <si>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</si>
  <si>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</si>
  <si>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</si>
  <si>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</si>
  <si>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</si>
  <si>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</si>
  <si>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</si>
  <si>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</si>
  <si>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</si>
  <si>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</si>
  <si>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</si>
  <si>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</si>
  <si>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</si>
  <si>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</si>
  <si>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</si>
  <si>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</si>
  <si>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</si>
  <si>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</si>
  <si>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</si>
  <si>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</si>
  <si>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</si>
  <si>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</si>
  <si>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</si>
  <si>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</si>
  <si>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</si>
  <si>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</si>
  <si>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</si>
  <si>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</si>
  <si>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</si>
  <si>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</si>
  <si>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</si>
  <si>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</si>
  <si>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</si>
  <si>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</si>
  <si>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</si>
  <si>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</si>
  <si>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</si>
  <si>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</si>
  <si>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</si>
  <si>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</si>
  <si>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</si>
  <si>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</si>
  <si>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</si>
  <si>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</si>
  <si>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</si>
  <si>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</si>
  <si>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</si>
  <si>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</si>
  <si>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</si>
  <si>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</si>
  <si>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</si>
  <si>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</si>
  <si>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</si>
  <si>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</si>
  <si>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</si>
  <si>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</si>
  <si>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</si>
  <si>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</si>
  <si>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</si>
  <si>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</si>
  <si>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</si>
  <si>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</si>
  <si>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</si>
  <si>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</si>
  <si>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</si>
  <si>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</si>
  <si>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</si>
  <si>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</si>
  <si>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</si>
  <si>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</si>
  <si>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</si>
  <si>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</si>
  <si>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</si>
  <si>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</si>
  <si>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</si>
  <si>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</si>
  <si>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</si>
  <si>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</si>
  <si>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</si>
  <si>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</si>
  <si>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</si>
  <si>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</si>
  <si>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</si>
  <si>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</si>
  <si>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</si>
  <si>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</si>
  <si>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</si>
  <si>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</si>
  <si>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</si>
  <si>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</si>
  <si>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</si>
  <si>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</si>
  <si>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</si>
  <si>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</si>
  <si>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</si>
  <si>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</si>
  <si>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</si>
  <si>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</si>
  <si>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</si>
  <si>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</si>
  <si>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</si>
  <si>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</si>
  <si>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</si>
  <si>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</si>
  <si>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</si>
  <si>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</si>
  <si>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</si>
  <si>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</si>
  <si>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</si>
  <si>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</si>
  <si>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</si>
  <si>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</si>
  <si>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</si>
  <si>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</si>
  <si>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</si>
  <si>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</si>
  <si>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</si>
  <si>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</si>
  <si>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</si>
  <si>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</si>
  <si>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</si>
  <si>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</si>
  <si>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</si>
  <si>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</si>
  <si>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</si>
  <si>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</si>
  <si>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</si>
  <si>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</si>
  <si>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</si>
  <si>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</si>
  <si>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</si>
  <si>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</si>
  <si>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</si>
  <si>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</si>
  <si>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</si>
  <si>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</si>
  <si>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</si>
  <si>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</si>
  <si>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</si>
  <si>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</si>
  <si>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</si>
  <si>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</si>
  <si>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</si>
  <si>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</si>
  <si>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</si>
  <si>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</si>
  <si>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</si>
  <si>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</si>
  <si>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</si>
  <si>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</si>
  <si>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</si>
  <si>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</si>
  <si>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</si>
  <si>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</si>
  <si>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</si>
  <si>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</si>
  <si>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</si>
  <si>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</si>
  <si>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</si>
  <si>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</si>
  <si>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</si>
  <si>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</si>
  <si>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</si>
  <si>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</si>
  <si>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</si>
  <si>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</si>
  <si>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</si>
  <si>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</si>
  <si>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</si>
  <si>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</si>
  <si>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</si>
  <si>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</si>
  <si>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</si>
  <si>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</si>
  <si>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</si>
  <si>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</si>
  <si>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</si>
  <si>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</si>
  <si>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</si>
  <si>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</si>
  <si>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</si>
  <si>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</si>
  <si>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</si>
  <si>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</si>
  <si>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</si>
  <si>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</si>
  <si>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</si>
  <si>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</si>
  <si>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</si>
  <si>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</si>
  <si>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</si>
  <si>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</si>
  <si>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</si>
  <si>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</si>
  <si>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</si>
  <si>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</si>
  <si>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</si>
  <si>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</si>
  <si>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</si>
  <si>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</si>
  <si>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</si>
  <si>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</si>
  <si>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</si>
  <si>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</si>
  <si>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</si>
  <si>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</si>
  <si>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</si>
  <si>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</si>
  <si>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</si>
  <si>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</si>
  <si>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</si>
  <si>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</si>
  <si>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</si>
  <si>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</si>
  <si>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</si>
  <si>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</si>
  <si>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</si>
  <si>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</si>
  <si>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</si>
  <si>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</si>
  <si>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</si>
  <si>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</si>
  <si>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</si>
  <si>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</si>
  <si>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</si>
  <si>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</si>
  <si>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</si>
  <si>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</si>
  <si>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</si>
  <si>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</si>
  <si>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</si>
  <si>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</si>
  <si>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</si>
  <si>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</si>
  <si>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</si>
  <si>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</si>
  <si>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</si>
  <si>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</si>
  <si>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</si>
  <si>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</si>
  <si>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</si>
  <si>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</si>
  <si>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</si>
  <si>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</si>
  <si>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</si>
  <si>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</si>
  <si>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</si>
  <si>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</si>
  <si>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</si>
  <si>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</si>
  <si>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</si>
  <si>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</si>
  <si>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</si>
  <si>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</si>
  <si>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</si>
  <si>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</si>
  <si>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</si>
  <si>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</si>
  <si>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</si>
  <si>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</si>
  <si>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</si>
  <si>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</si>
  <si>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</si>
  <si>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</si>
  <si>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</si>
  <si>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</si>
  <si>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</si>
  <si>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</si>
  <si>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</si>
  <si>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</si>
  <si>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</si>
  <si>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</si>
  <si>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</si>
  <si>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</si>
  <si>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</si>
  <si>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</si>
  <si>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</si>
  <si>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</si>
  <si>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</si>
  <si>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</si>
  <si>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</si>
  <si>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</si>
  <si>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</si>
  <si>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</si>
  <si>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</si>
  <si>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</si>
  <si>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</si>
  <si>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</si>
  <si>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</si>
  <si>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</si>
  <si>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</si>
  <si>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</si>
  <si>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</si>
  <si>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</si>
  <si>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</si>
  <si>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</si>
  <si>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</si>
  <si>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</si>
  <si>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</si>
  <si>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</si>
  <si>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</si>
  <si>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</si>
  <si>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</si>
  <si>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</si>
  <si>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</si>
  <si>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</si>
  <si>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</si>
  <si>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</si>
  <si>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</si>
  <si>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</si>
  <si>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</si>
  <si>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</si>
  <si>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</si>
  <si>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</si>
  <si>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</si>
  <si>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</si>
  <si>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</si>
  <si>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</si>
  <si>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</si>
  <si>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</si>
  <si>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</si>
  <si>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</si>
  <si>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</si>
  <si>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</si>
  <si>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</si>
  <si>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</si>
  <si>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</si>
  <si>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</si>
  <si>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</si>
  <si>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</si>
  <si>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</si>
  <si>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</si>
  <si>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</si>
  <si>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</si>
  <si>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</si>
  <si>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</si>
  <si>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</si>
  <si>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</si>
  <si>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</si>
  <si>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</si>
  <si>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</si>
  <si>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</si>
  <si>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</si>
  <si>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</si>
  <si>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</si>
  <si>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</si>
  <si>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</si>
  <si>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</si>
  <si>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</si>
  <si>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</si>
  <si>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</si>
  <si>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</si>
  <si>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</si>
  <si>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</si>
  <si>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</si>
  <si>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</si>
  <si>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</si>
  <si>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</si>
  <si>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</si>
  <si>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</si>
  <si>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</si>
  <si>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</si>
  <si>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</si>
  <si>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</si>
  <si>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</si>
  <si>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</si>
  <si>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</si>
  <si>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</si>
  <si>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</si>
  <si>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</si>
  <si>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</si>
  <si>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</si>
  <si>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</si>
  <si>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</si>
  <si>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</si>
  <si>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</si>
  <si>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</si>
  <si>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</si>
  <si>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</si>
  <si>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</si>
  <si>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</si>
  <si>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</si>
  <si>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</si>
  <si>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</si>
  <si>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</si>
  <si>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</si>
  <si>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</si>
  <si>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</si>
  <si>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</si>
  <si>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</si>
  <si>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</si>
  <si>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</si>
  <si>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</si>
  <si>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</si>
  <si>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</si>
  <si>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</si>
  <si>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</si>
  <si>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</si>
  <si>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</si>
  <si>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</si>
  <si>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</si>
  <si>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</si>
  <si>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</si>
  <si>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</si>
  <si>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</si>
  <si>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</si>
  <si>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</si>
  <si>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</si>
  <si>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</si>
  <si>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</si>
  <si>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</si>
  <si>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</si>
  <si>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</si>
  <si>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</si>
  <si>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</si>
  <si>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</si>
  <si>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</si>
  <si>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</si>
  <si>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</si>
  <si>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</si>
  <si>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</si>
  <si>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</si>
  <si>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</si>
  <si>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</si>
  <si>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</si>
  <si>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</si>
  <si>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</si>
  <si>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</si>
  <si>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</si>
  <si>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</si>
  <si>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</si>
  <si>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</si>
  <si>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</si>
  <si>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</si>
  <si>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</si>
  <si>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</si>
  <si>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</si>
  <si>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</si>
  <si>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</si>
  <si>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</si>
  <si>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</si>
  <si>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</si>
  <si>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</si>
  <si>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</si>
  <si>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</si>
  <si>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</si>
  <si>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</si>
  <si>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</si>
  <si>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</si>
  <si>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</si>
  <si>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</si>
  <si>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</si>
  <si>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</si>
  <si>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</si>
  <si>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</si>
  <si>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</si>
  <si>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</si>
  <si>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</si>
  <si>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</si>
  <si>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</si>
  <si>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</si>
  <si>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</si>
  <si>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</si>
  <si>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</si>
  <si>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</si>
  <si>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</si>
  <si>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</si>
  <si>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</si>
  <si>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</si>
  <si>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</si>
  <si>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</si>
  <si>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</si>
  <si>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</si>
  <si>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</si>
  <si>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</si>
  <si>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</si>
  <si>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</si>
  <si>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</si>
  <si>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</si>
  <si>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</si>
  <si>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</si>
  <si>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</si>
  <si>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</si>
  <si>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</si>
  <si>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</si>
  <si>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</si>
  <si>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</si>
  <si>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</si>
  <si>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</si>
  <si>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</si>
  <si>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</si>
  <si>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</si>
  <si>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</si>
  <si>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</si>
  <si>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</si>
  <si>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</si>
  <si>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</si>
  <si>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</si>
  <si>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</si>
  <si>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</si>
  <si>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</si>
  <si>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</si>
  <si>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</si>
  <si>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</si>
  <si>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</si>
  <si>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</si>
  <si>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</si>
  <si>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</si>
  <si>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</si>
  <si>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</si>
  <si>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</si>
  <si>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</si>
  <si>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</si>
  <si>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</si>
  <si>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</si>
  <si>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</si>
  <si>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</si>
  <si>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</si>
  <si>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</si>
  <si>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</si>
  <si>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</si>
  <si>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</si>
  <si>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</si>
  <si>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</si>
  <si>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</si>
  <si>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</si>
  <si>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</si>
  <si>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</si>
  <si>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</si>
  <si>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</si>
  <si>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</si>
  <si>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</si>
  <si>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</si>
  <si>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</si>
  <si>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</si>
  <si>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</si>
  <si>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</si>
  <si>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</si>
  <si>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</si>
  <si>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</si>
  <si>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</si>
  <si>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</si>
  <si>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</si>
  <si>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</si>
  <si>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</si>
  <si>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</si>
  <si>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</si>
  <si>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</si>
  <si>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</si>
  <si>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</si>
  <si>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</si>
  <si>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</si>
  <si>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</si>
  <si>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</si>
  <si>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</si>
  <si>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</si>
  <si>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</si>
  <si>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</si>
  <si>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</si>
  <si>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</si>
  <si>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</si>
  <si>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</si>
  <si>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</si>
  <si>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</si>
  <si>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</si>
  <si>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</si>
  <si>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</si>
  <si>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</si>
  <si>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</si>
  <si>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</si>
  <si>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</si>
  <si>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</si>
  <si>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</si>
  <si>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</si>
  <si>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</si>
  <si>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</si>
  <si>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</si>
  <si>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</si>
  <si>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</si>
  <si>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</si>
  <si>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</si>
  <si>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</si>
  <si>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</si>
  <si>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</si>
  <si>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</si>
  <si>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</si>
  <si>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</si>
  <si>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</si>
  <si>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</si>
  <si>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</si>
  <si>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</si>
  <si>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</si>
  <si>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</si>
  <si>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</si>
  <si>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</si>
  <si>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</si>
  <si>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</si>
  <si>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</si>
  <si>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</si>
  <si>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</si>
  <si>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</si>
  <si>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</si>
  <si>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</si>
  <si>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</si>
  <si>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</si>
  <si>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</si>
  <si>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</si>
  <si>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</si>
  <si>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</si>
  <si>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</si>
  <si>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</si>
  <si>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</si>
  <si>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</si>
  <si>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</si>
  <si>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</si>
  <si>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</si>
  <si>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</si>
  <si>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</si>
  <si>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</si>
  <si>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</si>
  <si>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</si>
  <si>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</si>
  <si>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</si>
  <si>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</si>
  <si>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</si>
  <si>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</si>
  <si>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</si>
  <si>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</si>
  <si>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</si>
  <si>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</si>
  <si>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</si>
  <si>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</si>
  <si>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</si>
  <si>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</si>
  <si>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</si>
  <si>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</si>
  <si>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</si>
  <si>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</si>
  <si>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</si>
  <si>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</si>
  <si>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</si>
  <si>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</si>
  <si>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</si>
  <si>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</si>
  <si>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</si>
  <si>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</si>
  <si>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</si>
  <si>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</si>
  <si>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</si>
  <si>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</si>
  <si>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</si>
  <si>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</si>
  <si>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</si>
  <si>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</si>
  <si>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</si>
  <si>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</si>
  <si>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</si>
  <si>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</si>
  <si>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</si>
  <si>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</si>
  <si>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</si>
  <si>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</si>
  <si>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</si>
  <si>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</si>
  <si>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</si>
  <si>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</si>
  <si>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</si>
  <si>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</si>
  <si>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</si>
  <si>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</si>
  <si>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</si>
  <si>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</si>
  <si>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</si>
  <si>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</si>
  <si>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</si>
  <si>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</si>
  <si>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</si>
  <si>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</si>
  <si>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</si>
  <si>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</si>
  <si>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</si>
  <si>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</si>
  <si>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</si>
  <si>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</si>
  <si>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</si>
  <si>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</si>
  <si>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</si>
  <si>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</si>
  <si>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</si>
  <si>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</si>
  <si>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</si>
  <si>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</si>
  <si>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</si>
  <si>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</si>
  <si>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</si>
  <si>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</si>
  <si>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</si>
  <si>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</si>
  <si>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</si>
  <si>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</si>
  <si>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</si>
  <si>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</si>
  <si>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</si>
  <si>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</si>
  <si>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</si>
  <si>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</si>
  <si>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</si>
  <si>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</si>
  <si>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</si>
  <si>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</si>
  <si>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</si>
  <si>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</si>
  <si>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</si>
  <si>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</si>
  <si>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</si>
  <si>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</si>
  <si>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</si>
  <si>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</si>
  <si>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</si>
  <si>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</si>
  <si>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</si>
  <si>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</si>
  <si>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</si>
  <si>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</si>
  <si>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</si>
  <si>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</si>
  <si>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</si>
  <si>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</si>
  <si>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</si>
  <si>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</si>
  <si>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</si>
  <si>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</si>
  <si>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</si>
  <si>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</si>
  <si>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</si>
  <si>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</si>
  <si>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</si>
  <si>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</si>
  <si>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</si>
  <si>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</si>
  <si>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</si>
  <si>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</si>
  <si>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</si>
  <si>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</si>
  <si>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</si>
  <si>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</si>
  <si>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</si>
  <si>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</si>
  <si>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</si>
  <si>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</si>
  <si>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</si>
  <si>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</si>
  <si>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</si>
  <si>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</si>
  <si>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</si>
  <si>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</si>
  <si>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</si>
  <si>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</si>
  <si>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</si>
  <si>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</si>
  <si>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</si>
  <si>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</si>
  <si>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</si>
  <si>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</si>
  <si>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</si>
  <si>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</si>
  <si>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</si>
  <si>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</si>
  <si>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</si>
  <si>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</si>
  <si>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</si>
  <si>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</si>
  <si>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</si>
  <si>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</si>
  <si>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</si>
  <si>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</si>
  <si>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</si>
  <si>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</si>
  <si>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</si>
  <si>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</si>
  <si>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</si>
  <si>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</si>
  <si>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</si>
  <si>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</si>
  <si>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</si>
  <si>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</si>
  <si>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</si>
  <si>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</si>
  <si>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</si>
  <si>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</si>
  <si>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</si>
  <si>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</si>
  <si>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</si>
  <si>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</si>
  <si>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</si>
  <si>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</si>
  <si>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</si>
  <si>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</si>
  <si>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</si>
  <si>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</si>
  <si>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</si>
  <si>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</si>
  <si>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</si>
  <si>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</si>
  <si>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</si>
  <si>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</si>
  <si>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</si>
  <si>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</si>
  <si>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</si>
  <si>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</si>
  <si>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</si>
  <si>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</si>
  <si>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</si>
  <si>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</si>
  <si>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</si>
  <si>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</si>
  <si>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</si>
  <si>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</si>
  <si>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</si>
  <si>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</si>
  <si>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</si>
  <si>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</si>
  <si>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</si>
  <si>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</si>
  <si>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</si>
  <si>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</si>
  <si>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</si>
  <si>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</si>
  <si>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</si>
  <si>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</si>
  <si>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</si>
  <si>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</si>
  <si>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</si>
  <si>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</si>
  <si>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</si>
  <si>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</si>
  <si>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</si>
  <si>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</si>
  <si>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</si>
  <si>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</si>
  <si>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</si>
  <si>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</si>
  <si>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</si>
  <si>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</si>
  <si>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</si>
  <si>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</si>
  <si>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</si>
  <si>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</si>
  <si>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</si>
  <si>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</si>
  <si>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</si>
  <si>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</si>
  <si>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</si>
  <si>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</si>
  <si>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</si>
  <si>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</si>
  <si>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</si>
  <si>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</si>
  <si>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</si>
  <si>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</si>
  <si>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</si>
  <si>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</si>
  <si>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</si>
  <si>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</si>
  <si>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</si>
  <si>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</si>
  <si>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</si>
  <si>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</si>
  <si>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</si>
  <si>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</si>
  <si>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</si>
  <si>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</si>
  <si>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</si>
  <si>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</si>
  <si>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</si>
  <si>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</si>
  <si>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</si>
  <si>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</si>
  <si>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</si>
  <si>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</si>
  <si>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</si>
  <si>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</si>
  <si>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</si>
  <si>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</si>
  <si>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</si>
  <si>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</si>
  <si>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</si>
  <si>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</si>
  <si>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</si>
  <si>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</si>
  <si>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</si>
  <si>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</si>
  <si>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</si>
  <si>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</si>
  <si>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</si>
  <si>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</si>
  <si>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</si>
  <si>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</si>
  <si>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</si>
  <si>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</si>
  <si>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</si>
  <si>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</si>
  <si>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</si>
  <si>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</si>
  <si>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</si>
  <si>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</si>
  <si>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</si>
  <si>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</si>
  <si>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</si>
  <si>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</si>
  <si>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</si>
  <si>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</si>
  <si>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</si>
  <si>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</si>
  <si>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</si>
  <si>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</si>
  <si>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</si>
  <si>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</si>
  <si>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</si>
  <si>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</si>
  <si>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</si>
  <si>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</si>
  <si>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</si>
  <si>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</si>
  <si>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</si>
  <si>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</si>
  <si>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</si>
  <si>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</si>
  <si>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</si>
  <si>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</si>
  <si>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</si>
  <si>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</si>
  <si>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</si>
  <si>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</si>
  <si>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</si>
  <si>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</si>
  <si>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</si>
  <si>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</si>
  <si>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</si>
  <si>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</si>
  <si>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</si>
  <si>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</si>
  <si>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</si>
  <si>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</si>
  <si>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</si>
  <si>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</si>
  <si>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</si>
  <si>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</si>
  <si>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</si>
  <si>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</si>
  <si>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</si>
  <si>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</si>
  <si>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</si>
  <si>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</si>
  <si>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</si>
  <si>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</si>
  <si>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</si>
  <si>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</si>
  <si>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</si>
  <si>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</si>
  <si>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</si>
  <si>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</si>
  <si>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</si>
  <si>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</si>
  <si>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</si>
  <si>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</si>
  <si>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</si>
  <si>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</si>
  <si>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</si>
  <si>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</si>
  <si>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</si>
  <si>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</si>
  <si>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</si>
  <si>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</si>
  <si>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</si>
  <si>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</si>
  <si>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</si>
  <si>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</si>
  <si>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</si>
  <si>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</si>
  <si>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</si>
  <si>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</si>
  <si>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</si>
  <si>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</si>
  <si>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</si>
  <si>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</si>
  <si>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</si>
  <si>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</si>
  <si>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</si>
  <si>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</si>
  <si>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</si>
  <si>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</si>
  <si>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</si>
  <si>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</si>
  <si>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</si>
  <si>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</si>
  <si>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</si>
  <si>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</si>
  <si>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</si>
  <si>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</si>
  <si>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</si>
  <si>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</si>
  <si>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</si>
  <si>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</si>
  <si>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</si>
  <si>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</si>
  <si>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</si>
  <si>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</si>
  <si>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</si>
  <si>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</si>
  <si>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</si>
  <si>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</si>
  <si>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</si>
  <si>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</si>
  <si>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</si>
  <si>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</si>
  <si>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</si>
  <si>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</si>
  <si>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</si>
  <si>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</si>
  <si>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</si>
  <si>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</si>
  <si>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</si>
  <si>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</si>
  <si>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</si>
  <si>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</si>
  <si>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</si>
  <si>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</si>
  <si>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</si>
  <si>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</si>
  <si>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</si>
  <si>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</si>
  <si>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</si>
  <si>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</si>
  <si>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</si>
  <si>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</si>
  <si>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</si>
  <si>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</si>
  <si>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</si>
  <si>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</si>
  <si>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</si>
  <si>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</si>
  <si>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</si>
  <si>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</si>
  <si>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</si>
  <si>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</si>
  <si>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</si>
  <si>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</si>
  <si>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</si>
  <si>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</si>
  <si>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</si>
  <si>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</si>
  <si>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</si>
  <si>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</si>
  <si>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</si>
  <si>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</si>
  <si>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</si>
  <si>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</si>
  <si>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</si>
  <si>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</si>
  <si>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</si>
  <si>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</si>
  <si>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</si>
  <si>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</si>
  <si>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</si>
  <si>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</si>
  <si>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</si>
  <si>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</si>
  <si>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</si>
  <si>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</si>
  <si>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</si>
  <si>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</si>
  <si>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</si>
  <si>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</si>
  <si>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</si>
  <si>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</si>
  <si>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</si>
  <si>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</si>
  <si>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</si>
  <si>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</si>
  <si>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</si>
  <si>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</si>
  <si>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</si>
  <si>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</si>
  <si>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</si>
  <si>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</si>
  <si>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</si>
  <si>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</si>
  <si>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</si>
  <si>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</si>
  <si>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</si>
  <si>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</si>
  <si>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</si>
  <si>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</si>
  <si>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</si>
  <si>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</si>
  <si>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</si>
  <si>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</si>
  <si>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</si>
  <si>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</si>
  <si>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</si>
  <si>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</si>
  <si>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</si>
  <si>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</si>
  <si>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</si>
  <si>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</si>
  <si>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</si>
  <si>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</si>
  <si>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</si>
  <si>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</si>
  <si>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</si>
  <si>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</si>
  <si>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</si>
  <si>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</si>
  <si>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</si>
  <si>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</si>
  <si>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</si>
  <si>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</si>
  <si>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</si>
  <si>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</si>
  <si>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</si>
  <si>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</si>
  <si>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</si>
  <si>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</si>
  <si>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</si>
  <si>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</si>
  <si>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</si>
  <si>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</si>
  <si>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</si>
  <si>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</si>
  <si>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</si>
  <si>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</si>
  <si>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</si>
  <si>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</si>
  <si>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</si>
  <si>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</si>
  <si>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</si>
  <si>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</si>
  <si>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</si>
  <si>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</si>
  <si>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</si>
  <si>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</si>
  <si>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</si>
  <si>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</si>
  <si>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</si>
  <si>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</si>
  <si>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</si>
  <si>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</si>
  <si>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</si>
  <si>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</si>
  <si>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</si>
  <si>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</si>
  <si>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</si>
  <si>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</si>
  <si>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</si>
  <si>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</si>
  <si>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</si>
  <si>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</si>
  <si>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</si>
  <si>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</si>
  <si>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</si>
  <si>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</si>
  <si>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</si>
  <si>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</si>
  <si>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</si>
  <si>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</si>
  <si>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</si>
  <si>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</si>
  <si>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</si>
  <si>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</si>
  <si>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</si>
  <si>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</si>
  <si>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</si>
  <si>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</si>
  <si>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</si>
  <si>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</si>
  <si>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</si>
  <si>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</si>
  <si>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</si>
  <si>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</si>
  <si>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</si>
  <si>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</si>
  <si>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</si>
  <si>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</si>
  <si>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</si>
  <si>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</si>
  <si>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</si>
  <si>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</si>
  <si>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</si>
  <si>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</si>
  <si>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</si>
  <si>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</si>
  <si>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</si>
  <si>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</si>
  <si>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</si>
  <si>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</si>
  <si>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</si>
  <si>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</si>
  <si>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</si>
  <si>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</si>
  <si>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</si>
  <si>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</si>
  <si>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</si>
  <si>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</si>
  <si>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</si>
  <si>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</si>
  <si>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</si>
  <si>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</si>
  <si>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</si>
  <si>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</si>
  <si>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</si>
  <si>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</si>
  <si>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</si>
  <si>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</si>
  <si>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</si>
  <si>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</si>
  <si>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</si>
  <si>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</si>
  <si>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</si>
  <si>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</si>
  <si>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</si>
  <si>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</si>
  <si>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</si>
  <si>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</si>
  <si>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</si>
  <si>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</si>
  <si>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</si>
  <si>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</si>
  <si>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</si>
  <si>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</si>
  <si>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</si>
  <si>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</si>
  <si>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</si>
  <si>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</si>
  <si>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</si>
  <si>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</si>
  <si>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</si>
  <si>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</si>
  <si>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</si>
  <si>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</si>
  <si>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</si>
  <si>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</si>
  <si>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</si>
  <si>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</si>
  <si>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</si>
  <si>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</si>
  <si>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</si>
  <si>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</si>
  <si>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</si>
  <si>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</si>
  <si>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</si>
  <si>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</si>
  <si>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</si>
  <si>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</si>
  <si>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</si>
  <si>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</si>
  <si>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</si>
  <si>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</si>
  <si>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</si>
  <si>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</si>
  <si>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</si>
  <si>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</si>
  <si>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</si>
  <si>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</si>
  <si>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</si>
  <si>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</si>
  <si>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</si>
  <si>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</si>
  <si>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</si>
  <si>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</si>
  <si>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</si>
  <si>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</si>
  <si>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</si>
  <si>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</si>
  <si>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</si>
  <si>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</si>
  <si>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</si>
  <si>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</si>
  <si>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</si>
  <si>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</si>
  <si>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</si>
  <si>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</si>
  <si>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</si>
  <si>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</si>
  <si>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</si>
  <si>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</si>
  <si>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</si>
  <si>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</si>
  <si>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</si>
  <si>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</si>
  <si>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</si>
  <si>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</si>
  <si>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</si>
  <si>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</si>
  <si>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</si>
  <si>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</si>
  <si>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</si>
  <si>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</si>
  <si>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</si>
  <si>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</si>
  <si>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</si>
  <si>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</si>
  <si>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</si>
  <si>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</si>
  <si>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</si>
  <si>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</si>
  <si>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</si>
  <si>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</si>
  <si>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</si>
  <si>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</si>
  <si>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</si>
  <si>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</si>
  <si>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</si>
  <si>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</si>
  <si>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</si>
  <si>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</si>
  <si>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</si>
  <si>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</si>
  <si>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</si>
  <si>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</si>
  <si>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</si>
  <si>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</si>
  <si>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</si>
  <si>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</si>
  <si>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</si>
  <si>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</si>
  <si>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</si>
  <si>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</si>
  <si>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</si>
  <si>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</si>
  <si>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</si>
  <si>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</si>
  <si>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</si>
  <si>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</si>
  <si>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</si>
  <si>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</si>
  <si>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</si>
  <si>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</si>
  <si>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</si>
  <si>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</si>
  <si>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</si>
  <si>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</si>
  <si>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</si>
  <si>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</si>
  <si>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</si>
  <si>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</si>
  <si>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</si>
  <si>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</si>
  <si>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</si>
  <si>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</si>
  <si>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</si>
  <si>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</si>
  <si>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</si>
  <si>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</si>
  <si>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</si>
  <si>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</si>
  <si>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</si>
  <si>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</si>
  <si>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</si>
  <si>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</si>
  <si>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</si>
  <si>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</si>
  <si>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</si>
  <si>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</si>
  <si>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</si>
  <si>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</si>
  <si>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</si>
  <si>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</si>
  <si>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</si>
  <si>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</si>
  <si>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</si>
  <si>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</si>
  <si>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</si>
  <si>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</si>
  <si>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</si>
  <si>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</si>
  <si>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</si>
  <si>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</si>
  <si>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</si>
  <si>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</si>
  <si>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</si>
  <si>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</si>
  <si>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</si>
  <si>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</si>
  <si>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</si>
  <si>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</si>
  <si>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</si>
  <si>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</si>
  <si>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</si>
  <si>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</si>
  <si>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</si>
  <si>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</si>
  <si>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</si>
  <si>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</si>
  <si>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</si>
  <si>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</si>
  <si>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</si>
  <si>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</si>
  <si>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</si>
  <si>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</si>
  <si>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</si>
  <si>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</si>
  <si>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</si>
  <si>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</si>
  <si>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</si>
  <si>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</si>
  <si>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</si>
  <si>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</si>
  <si>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</si>
  <si>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</si>
  <si>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</si>
  <si>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</si>
  <si>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</si>
  <si>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</si>
  <si>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</si>
  <si>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</si>
  <si>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</si>
  <si>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</si>
  <si>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</si>
  <si>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</si>
  <si>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</si>
  <si>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</si>
  <si>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</si>
  <si>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</si>
  <si>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</si>
  <si>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</si>
  <si>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</si>
  <si>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</si>
  <si>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</si>
  <si>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</si>
  <si>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</si>
  <si>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</si>
  <si>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</si>
  <si>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</si>
  <si>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</si>
  <si>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</si>
  <si>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</si>
  <si>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</si>
  <si>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</si>
  <si>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</si>
  <si>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</si>
  <si>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</si>
  <si>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</si>
  <si>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</si>
  <si>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</si>
  <si>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</si>
  <si>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</si>
  <si>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</si>
  <si>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</si>
  <si>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</si>
  <si>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</si>
  <si>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</si>
  <si>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</si>
  <si>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</si>
  <si>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</si>
  <si>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</si>
  <si>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</si>
  <si>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</si>
  <si>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</si>
  <si>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</si>
  <si>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</si>
  <si>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</si>
  <si>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</si>
  <si>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</si>
  <si>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</si>
  <si>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</si>
  <si>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</si>
  <si>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</si>
  <si>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</si>
  <si>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</si>
  <si>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</si>
  <si>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</si>
  <si>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</si>
  <si>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</si>
  <si>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</si>
  <si>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</si>
  <si>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</si>
  <si>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</si>
  <si>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</si>
  <si>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</si>
  <si>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</si>
  <si>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</si>
  <si>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</si>
  <si>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</si>
  <si>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</si>
  <si>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</si>
  <si>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</si>
  <si>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</si>
  <si>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</si>
  <si>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</si>
  <si>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</si>
  <si>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</si>
  <si>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</si>
  <si>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</si>
  <si>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</si>
  <si>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</si>
  <si>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</si>
  <si>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</si>
  <si>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</si>
  <si>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</si>
  <si>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</si>
  <si>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</si>
  <si>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</si>
  <si>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</si>
  <si>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</si>
  <si>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</si>
  <si>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</si>
  <si>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</si>
  <si>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</si>
  <si>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</si>
  <si>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</si>
  <si>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</si>
  <si>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</si>
  <si>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</si>
  <si>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</si>
  <si>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</si>
  <si>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</si>
  <si>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</si>
  <si>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</si>
  <si>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</si>
  <si>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</si>
  <si>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</si>
  <si>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</si>
  <si>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</si>
  <si>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</si>
  <si>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</si>
  <si>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</si>
  <si>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</si>
  <si>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</si>
  <si>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</si>
  <si>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</si>
  <si>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</si>
  <si>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</si>
  <si>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</si>
  <si>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</si>
  <si>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</si>
  <si>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</si>
  <si>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</si>
  <si>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</si>
  <si>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</si>
  <si>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</si>
  <si>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</si>
  <si>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</si>
  <si>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</si>
  <si>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</si>
  <si>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</si>
  <si>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</si>
  <si>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</si>
  <si>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</si>
  <si>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</si>
  <si>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</si>
  <si>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</si>
  <si>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</si>
  <si>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</si>
  <si>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</si>
  <si>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</si>
  <si>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</si>
  <si>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</si>
  <si>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</si>
  <si>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</si>
  <si>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</si>
  <si>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</si>
  <si>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</si>
  <si>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</si>
  <si>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</si>
  <si>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</si>
  <si>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</si>
  <si>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</si>
  <si>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</si>
  <si>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</si>
  <si>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</si>
  <si>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</si>
  <si>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</si>
  <si>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</si>
  <si>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</si>
  <si>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</si>
  <si>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</si>
  <si>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</si>
  <si>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</si>
  <si>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</si>
  <si>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</si>
  <si>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</si>
  <si>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</si>
  <si>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</si>
  <si>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</si>
  <si>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</si>
  <si>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</si>
  <si>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</si>
  <si>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</si>
  <si>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</si>
  <si>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</si>
  <si>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</si>
  <si>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</si>
  <si>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</si>
  <si>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</si>
  <si>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</si>
  <si>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</si>
  <si>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</si>
  <si>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</si>
  <si>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</si>
  <si>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</si>
  <si>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</si>
  <si>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</si>
  <si>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</si>
  <si>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</si>
  <si>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</si>
  <si>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</si>
  <si>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</si>
  <si>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</si>
  <si>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</si>
  <si>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</si>
  <si>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</si>
  <si>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</si>
  <si>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</si>
  <si>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</si>
  <si>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</si>
  <si>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</si>
  <si>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</si>
  <si>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</si>
  <si>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</si>
  <si>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</si>
  <si>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</si>
  <si>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</si>
  <si>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</si>
  <si>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</si>
  <si>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</si>
  <si>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</si>
  <si>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</si>
  <si>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</si>
  <si>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</si>
  <si>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</si>
  <si>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</si>
  <si>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</si>
  <si>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</si>
  <si>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</si>
  <si>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</si>
  <si>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</si>
  <si>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</si>
  <si>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</si>
  <si>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</si>
  <si>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</si>
  <si>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</si>
  <si>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</si>
  <si>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</si>
  <si>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</si>
  <si>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</si>
  <si>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</si>
  <si>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</si>
  <si>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</si>
  <si>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</si>
  <si>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</si>
  <si>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</si>
  <si>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</si>
  <si>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</si>
  <si>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</si>
  <si>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</si>
  <si>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</si>
  <si>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</si>
  <si>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</si>
  <si>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</si>
  <si>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</si>
  <si>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</si>
  <si>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</si>
  <si>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</si>
  <si>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</si>
  <si>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</si>
  <si>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</si>
  <si>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</si>
  <si>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</si>
  <si>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</si>
  <si>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</si>
  <si>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</si>
  <si>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</si>
  <si>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</si>
  <si>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</si>
  <si>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</si>
  <si>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</si>
  <si>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</si>
  <si>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</si>
  <si>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</si>
  <si>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</si>
  <si>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</si>
  <si>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</si>
  <si>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</si>
  <si>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</si>
  <si>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</si>
  <si>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</si>
  <si>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</si>
  <si>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</si>
  <si>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</si>
  <si>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</si>
  <si>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</si>
  <si>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</si>
  <si>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</si>
  <si>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</si>
  <si>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</si>
  <si>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</si>
  <si>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</si>
  <si>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</si>
  <si>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</si>
  <si>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</si>
  <si>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</si>
  <si>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</si>
  <si>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</si>
  <si>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</si>
  <si>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</si>
  <si>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</si>
  <si>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</si>
  <si>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</si>
  <si>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</si>
  <si>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</si>
  <si>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</si>
  <si>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</si>
  <si>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</si>
  <si>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</si>
  <si>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</si>
  <si>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</si>
  <si>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</si>
  <si>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</si>
  <si>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</si>
  <si>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</si>
  <si>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</si>
  <si>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</si>
  <si>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</si>
  <si>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</si>
  <si>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</si>
  <si>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</si>
  <si>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</si>
  <si>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</si>
  <si>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</si>
  <si>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</si>
  <si>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</si>
  <si>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</si>
  <si>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</si>
  <si>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</si>
  <si>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</si>
  <si>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</si>
  <si>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</si>
  <si>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</si>
  <si>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</si>
  <si>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</si>
  <si>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</si>
  <si>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</si>
  <si>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</si>
  <si>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</si>
  <si>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</si>
  <si>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</si>
  <si>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</si>
  <si>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</si>
  <si>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</si>
  <si>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</si>
  <si>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</si>
  <si>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</si>
  <si>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</si>
  <si>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</si>
  <si>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</si>
  <si>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</si>
  <si>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</si>
  <si>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</si>
  <si>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</si>
  <si>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</si>
  <si>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</si>
  <si>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</si>
  <si>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</si>
  <si>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</si>
  <si>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</si>
  <si>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</si>
  <si>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</si>
  <si>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</si>
  <si>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</si>
  <si>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</si>
  <si>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</si>
  <si>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</si>
  <si>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</si>
  <si>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</si>
  <si>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</si>
  <si>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</si>
  <si>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</si>
  <si>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</si>
  <si>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</si>
  <si>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</si>
  <si>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</si>
  <si>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</si>
  <si>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</si>
  <si>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</si>
  <si>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</si>
  <si>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</si>
  <si>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</si>
  <si>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</si>
  <si>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</si>
  <si>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</si>
  <si>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</si>
  <si>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</si>
  <si>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</si>
  <si>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</si>
  <si>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</si>
  <si>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</si>
  <si>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</si>
  <si>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</si>
  <si>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</si>
  <si>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</si>
  <si>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</si>
  <si>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</si>
  <si>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</si>
  <si>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</si>
  <si>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</si>
  <si>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</si>
  <si>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</si>
  <si>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</si>
  <si>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</si>
  <si>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</si>
  <si>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</si>
  <si>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</si>
  <si>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</si>
  <si>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</si>
  <si>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</si>
  <si>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</si>
  <si>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</si>
  <si>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</si>
  <si>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</si>
  <si>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</si>
  <si>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</si>
  <si>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</si>
  <si>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</si>
  <si>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</si>
  <si>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</si>
  <si>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</si>
  <si>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</si>
  <si>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</si>
  <si>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</si>
  <si>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</si>
  <si>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</si>
  <si>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</si>
  <si>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</si>
  <si>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</si>
  <si>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</si>
  <si>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</si>
  <si>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</si>
  <si>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</si>
  <si>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</si>
  <si>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</si>
  <si>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</si>
  <si>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</si>
  <si>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</si>
  <si>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</si>
  <si>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</si>
  <si>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</si>
  <si>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</si>
  <si>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</si>
  <si>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</si>
  <si>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</si>
  <si>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</si>
  <si>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</si>
  <si>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</si>
  <si>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</si>
  <si>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</si>
  <si>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</si>
  <si>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</si>
  <si>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</si>
  <si>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</si>
  <si>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</si>
  <si>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</si>
  <si>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</si>
  <si>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</si>
  <si>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</si>
  <si>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</si>
  <si>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</si>
  <si>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</si>
  <si>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</si>
  <si>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</si>
  <si>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</si>
  <si>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</si>
  <si>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</si>
  <si>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</si>
  <si>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</si>
  <si>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</si>
  <si>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</si>
  <si>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</si>
  <si>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</si>
  <si>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</si>
  <si>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</si>
  <si>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</si>
  <si>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</si>
  <si>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</si>
  <si>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</si>
  <si>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</si>
  <si>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</si>
  <si>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</si>
  <si>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</si>
  <si>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</si>
  <si>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</si>
  <si>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</si>
  <si>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</si>
  <si>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</si>
  <si>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</si>
  <si>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</si>
  <si>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</si>
  <si>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</si>
  <si>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</si>
  <si>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</si>
  <si>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</si>
  <si>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</si>
  <si>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</si>
  <si>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</si>
  <si>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</si>
  <si>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</si>
  <si>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</si>
  <si>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</si>
  <si>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</si>
  <si>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</si>
  <si>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</si>
  <si>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</si>
  <si>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</si>
  <si>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</si>
  <si>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</si>
  <si>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</si>
  <si>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</si>
  <si>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</si>
  <si>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</si>
  <si>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</si>
  <si>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</si>
  <si>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</si>
  <si>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</si>
  <si>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</si>
  <si>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</si>
  <si>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</si>
  <si>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</si>
  <si>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</si>
  <si>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</si>
  <si>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</si>
  <si>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</si>
  <si>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</si>
  <si>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</si>
  <si>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</si>
  <si>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</si>
  <si>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</si>
  <si>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</si>
  <si>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</si>
  <si>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</si>
  <si>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</si>
  <si>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</si>
  <si>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</si>
  <si>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</si>
  <si>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</si>
  <si>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</si>
  <si>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</si>
  <si>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</si>
  <si>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</si>
  <si>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</si>
  <si>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</si>
  <si>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</si>
  <si>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</si>
  <si>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</si>
  <si>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</si>
  <si>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</si>
  <si>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</si>
  <si>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</si>
  <si>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</si>
  <si>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</si>
  <si>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</si>
  <si>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</si>
  <si>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</si>
  <si>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</si>
  <si>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</si>
  <si>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</si>
  <si>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</si>
  <si>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</si>
  <si>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</si>
  <si>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</si>
  <si>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</si>
  <si>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</si>
  <si>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</si>
  <si>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</si>
  <si>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</si>
  <si>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</si>
  <si>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</si>
  <si>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</si>
  <si>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</si>
  <si>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</si>
  <si>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</si>
  <si>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</si>
  <si>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</si>
  <si>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</si>
  <si>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</si>
  <si>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</si>
  <si>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</si>
  <si>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</si>
  <si>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</si>
  <si>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</si>
  <si>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</si>
  <si>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</si>
  <si>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</si>
  <si>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</si>
  <si>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</si>
  <si>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</si>
  <si>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</si>
  <si>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</si>
  <si>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</si>
  <si>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</si>
  <si>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</si>
  <si>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</si>
  <si>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</si>
  <si>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</si>
  <si>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</si>
  <si>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</si>
  <si>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</si>
  <si>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</si>
  <si>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</si>
  <si>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</si>
  <si>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</si>
  <si>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</si>
  <si>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</si>
  <si>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</si>
  <si>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</si>
  <si>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</si>
  <si>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</si>
  <si>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</si>
  <si>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</si>
  <si>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</si>
  <si>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</si>
  <si>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</si>
  <si>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</si>
  <si>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</si>
  <si>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</si>
  <si>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</si>
  <si>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</si>
  <si>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</si>
  <si>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</si>
  <si>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</si>
  <si>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</si>
  <si>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</si>
  <si>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</si>
  <si>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</si>
  <si>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</si>
  <si>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</si>
  <si>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</si>
  <si>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</si>
  <si>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</si>
  <si>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</si>
  <si>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</si>
  <si>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</si>
  <si>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</si>
  <si>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</si>
  <si>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</si>
  <si>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</si>
  <si>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</si>
  <si>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</si>
  <si>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</si>
  <si>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</si>
  <si>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</si>
  <si>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</si>
  <si>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</si>
  <si>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</si>
  <si>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</si>
  <si>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</si>
  <si>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</si>
  <si>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</si>
  <si>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</si>
  <si>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</si>
  <si>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</si>
  <si>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</si>
  <si>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</si>
  <si>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</si>
  <si>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</si>
  <si>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</si>
  <si>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</si>
  <si>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</si>
  <si>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</si>
  <si>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</si>
  <si>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</si>
  <si>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</si>
  <si>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</si>
  <si>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</si>
  <si>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</si>
  <si>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</si>
  <si>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</si>
  <si>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</si>
  <si>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</si>
  <si>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</si>
  <si>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</si>
  <si>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</si>
  <si>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</si>
  <si>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</si>
  <si>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</si>
  <si>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</si>
  <si>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</si>
  <si>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</si>
  <si>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</si>
  <si>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</si>
  <si>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</si>
  <si>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</si>
  <si>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</si>
  <si>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</si>
  <si>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</si>
  <si>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</si>
  <si>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</si>
  <si>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</si>
  <si>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</si>
  <si>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</si>
  <si>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</si>
  <si>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</si>
  <si>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</si>
  <si>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</si>
  <si>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</si>
  <si>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</si>
  <si>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</si>
  <si>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</si>
  <si>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</si>
  <si>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</si>
  <si>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</si>
  <si>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</si>
  <si>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</si>
  <si>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</si>
  <si>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</si>
  <si>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</si>
  <si>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</si>
  <si>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</si>
  <si>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</si>
  <si>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</si>
  <si>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</si>
  <si>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</si>
  <si>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</si>
  <si>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</si>
  <si>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</si>
  <si>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</si>
  <si>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</si>
  <si>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</si>
  <si>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</si>
  <si>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</si>
  <si>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</si>
  <si>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</si>
  <si>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</si>
  <si>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</si>
  <si>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</si>
  <si>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</si>
  <si>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</si>
  <si>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</si>
  <si>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</si>
  <si>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</si>
  <si>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</si>
  <si>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</si>
  <si>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</si>
  <si>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</si>
  <si>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</si>
  <si>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</si>
  <si>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</si>
  <si>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</si>
  <si>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</si>
  <si>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</si>
  <si>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</si>
  <si>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</si>
  <si>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</si>
  <si>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</si>
  <si>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</si>
  <si>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</si>
  <si>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</si>
  <si>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</si>
  <si>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</si>
  <si>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</si>
  <si>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</si>
  <si>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</si>
  <si>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</si>
  <si>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</si>
  <si>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</si>
  <si>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</si>
  <si>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</si>
  <si>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</si>
  <si>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</si>
  <si>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</si>
  <si>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</si>
  <si>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</si>
  <si>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</si>
  <si>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</si>
  <si>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</si>
  <si>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</si>
  <si>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</si>
  <si>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</si>
  <si>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</si>
  <si>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</si>
  <si>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</si>
  <si>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</si>
  <si>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</si>
  <si>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</si>
  <si>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</si>
  <si>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</si>
  <si>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</si>
  <si>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</si>
  <si>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</si>
  <si>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</si>
  <si>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</si>
  <si>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</si>
  <si>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</si>
  <si>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</si>
  <si>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</si>
  <si>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</si>
  <si>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</si>
  <si>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</si>
  <si>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</si>
  <si>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</si>
  <si>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</si>
  <si>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</si>
  <si>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</si>
  <si>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</si>
  <si>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</si>
  <si>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</si>
  <si>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</si>
  <si>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</si>
  <si>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</si>
  <si>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</si>
  <si>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</si>
  <si>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</si>
  <si>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</si>
  <si>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</si>
  <si>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</si>
  <si>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</si>
  <si>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</si>
  <si>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</si>
  <si>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</si>
  <si>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</si>
  <si>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</si>
  <si>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</si>
  <si>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</si>
  <si>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</si>
  <si>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</si>
  <si>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</si>
  <si>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</si>
  <si>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</si>
  <si>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</si>
  <si>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</si>
  <si>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</si>
  <si>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</si>
  <si>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</si>
  <si>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</si>
  <si>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</si>
  <si>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</si>
  <si>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</si>
  <si>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</si>
  <si>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</si>
  <si>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</si>
  <si>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</si>
  <si>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</si>
  <si>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</si>
  <si>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</si>
  <si>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</si>
  <si>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</si>
  <si>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</si>
  <si>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</si>
  <si>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</si>
  <si>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</si>
  <si>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</si>
  <si>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</si>
  <si>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</si>
  <si>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</si>
  <si>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</si>
  <si>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</si>
  <si>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</si>
  <si>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</si>
  <si>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</si>
  <si>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</si>
  <si>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</si>
  <si>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</si>
  <si>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</si>
  <si>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</si>
  <si>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</si>
  <si>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</si>
  <si>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</si>
  <si>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</si>
  <si>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</si>
  <si>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</si>
  <si>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</si>
  <si>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</si>
  <si>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</si>
  <si>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</si>
  <si>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</si>
  <si>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</si>
  <si>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</si>
  <si>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</si>
  <si>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</si>
  <si>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</si>
  <si>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</si>
  <si>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</si>
  <si>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</si>
  <si>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</si>
  <si>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</si>
  <si>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</si>
  <si>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</si>
  <si>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</si>
  <si>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</si>
  <si>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</si>
  <si>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</si>
  <si>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</si>
  <si>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</si>
  <si>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</si>
  <si>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</si>
  <si>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</si>
  <si>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</si>
  <si>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</si>
  <si>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</si>
  <si>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</si>
  <si>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</si>
  <si>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</si>
  <si>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</si>
  <si>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</si>
  <si>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</si>
  <si>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</si>
  <si>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</si>
  <si>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</si>
  <si>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</si>
  <si>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</si>
  <si>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</si>
  <si>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</si>
  <si>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</si>
  <si>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</si>
  <si>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</si>
  <si>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</si>
  <si>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</si>
  <si>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</si>
  <si>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</si>
  <si>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</si>
  <si>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</si>
  <si>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</si>
  <si>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</si>
  <si>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</si>
  <si>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</si>
  <si>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</si>
  <si>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</si>
  <si>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</si>
  <si>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</si>
  <si>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</si>
  <si>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</si>
  <si>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</si>
  <si>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</si>
  <si>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</si>
  <si>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</si>
  <si>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</si>
  <si>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</si>
  <si>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</si>
  <si>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</si>
  <si>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</si>
  <si>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</si>
  <si>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</si>
  <si>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</si>
  <si>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</si>
  <si>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</si>
  <si>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</si>
  <si>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</si>
  <si>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</si>
  <si>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</si>
  <si>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</si>
  <si>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</si>
  <si>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</si>
  <si>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</si>
  <si>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</si>
  <si>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</si>
  <si>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</si>
  <si>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</si>
  <si>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</si>
  <si>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</si>
  <si>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</si>
  <si>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</si>
  <si>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</si>
  <si>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</si>
  <si>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</si>
  <si>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</si>
  <si>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</si>
  <si>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</si>
  <si>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</si>
  <si>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</si>
  <si>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</si>
  <si>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</si>
  <si>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</si>
  <si>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</si>
  <si>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</si>
  <si>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</si>
  <si>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</si>
  <si>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</si>
  <si>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</si>
  <si>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</si>
  <si>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</si>
  <si>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</si>
  <si>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</si>
  <si>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</si>
  <si>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</si>
  <si>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</si>
  <si>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</si>
  <si>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</si>
  <si>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</si>
  <si>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</si>
  <si>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</si>
  <si>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</si>
  <si>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</si>
  <si>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</si>
  <si>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</si>
  <si>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</si>
  <si>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</si>
  <si>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</si>
  <si>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</si>
  <si>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</si>
  <si>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</si>
  <si>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</si>
  <si>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</si>
  <si>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</si>
  <si>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</si>
  <si>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</si>
  <si>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</si>
  <si>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</si>
  <si>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</si>
  <si>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</si>
  <si>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</si>
  <si>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</si>
  <si>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</si>
  <si>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</si>
  <si>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</si>
  <si>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</si>
  <si>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</si>
  <si>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</si>
  <si>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</si>
  <si>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</si>
  <si>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</si>
  <si>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</si>
  <si>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</si>
  <si>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</si>
  <si>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</si>
  <si>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</si>
  <si>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</si>
  <si>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</si>
  <si>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</si>
  <si>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</si>
  <si>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</si>
  <si>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</si>
  <si>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</si>
  <si>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</si>
  <si>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</si>
  <si>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</si>
  <si>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</si>
  <si>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</si>
  <si>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</si>
  <si>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</si>
  <si>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</si>
  <si>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</si>
  <si>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</si>
  <si>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</si>
  <si>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</si>
  <si>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</si>
  <si>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</si>
  <si>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</si>
  <si>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</si>
  <si>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</si>
  <si>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</si>
  <si>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</si>
  <si>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</si>
  <si>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</si>
  <si>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</si>
  <si>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</si>
  <si>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</si>
  <si>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</si>
  <si>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</si>
  <si>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</si>
  <si>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</si>
  <si>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</si>
  <si>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</si>
  <si>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</si>
  <si>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</si>
  <si>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</si>
  <si>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</si>
  <si>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</si>
  <si>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</si>
  <si>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</si>
  <si>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</si>
  <si>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</si>
  <si>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</si>
  <si>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</si>
  <si>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</si>
  <si>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</si>
  <si>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</si>
  <si>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</si>
  <si>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</si>
  <si>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</si>
  <si>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</si>
  <si>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</si>
  <si>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</si>
  <si>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</si>
  <si>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</si>
  <si>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</si>
  <si>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</si>
  <si>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</si>
  <si>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</si>
  <si>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</si>
  <si>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</si>
  <si>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</si>
  <si>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</si>
  <si>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</si>
  <si>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</si>
  <si>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</si>
  <si>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</si>
  <si>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</si>
  <si>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</si>
  <si>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</si>
  <si>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</si>
  <si>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</si>
  <si>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</si>
  <si>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</si>
  <si>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</si>
  <si>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</si>
  <si>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</si>
  <si>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</si>
  <si>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</si>
  <si>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</si>
  <si>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</si>
  <si>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</si>
  <si>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</si>
  <si>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</si>
  <si>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</si>
  <si>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</si>
  <si>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</si>
  <si>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</si>
  <si>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</si>
  <si>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</si>
  <si>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</si>
  <si>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</si>
  <si>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</si>
  <si>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</si>
  <si>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</si>
  <si>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</si>
  <si>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</si>
  <si>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</si>
  <si>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</si>
  <si>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</si>
  <si>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</si>
  <si>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</si>
  <si>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</si>
  <si>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</si>
  <si>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</si>
  <si>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</si>
  <si>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</si>
  <si>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</si>
  <si>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</si>
  <si>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</si>
  <si>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</si>
  <si>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</si>
  <si>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</si>
  <si>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</si>
  <si>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</si>
  <si>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</si>
  <si>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</si>
  <si>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</si>
  <si>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</si>
  <si>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</si>
  <si>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</si>
  <si>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</si>
  <si>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</si>
  <si>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</si>
  <si>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</si>
  <si>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</si>
  <si>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</si>
  <si>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</si>
  <si>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</si>
  <si>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</si>
  <si>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</si>
  <si>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</si>
  <si>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</si>
  <si>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</si>
  <si>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</si>
  <si>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</si>
  <si>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</si>
  <si>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</si>
  <si>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</si>
  <si>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</si>
  <si>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</si>
  <si>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</si>
  <si>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</si>
  <si>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</si>
  <si>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</si>
  <si>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</si>
  <si>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</si>
  <si>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</si>
  <si>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</si>
  <si>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</si>
  <si>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</si>
  <si>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</si>
  <si>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</si>
  <si>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</si>
  <si>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</si>
  <si>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</si>
  <si>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</si>
  <si>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</si>
  <si>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</si>
  <si>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</si>
  <si>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</si>
  <si>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</si>
  <si>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</si>
  <si>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</si>
  <si>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</si>
  <si>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</si>
  <si>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</si>
  <si>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</si>
  <si>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</si>
  <si>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</si>
  <si>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</si>
  <si>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</si>
  <si>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</si>
  <si>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</si>
  <si>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</si>
  <si>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</si>
  <si>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</si>
  <si>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</si>
  <si>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</si>
  <si>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</si>
  <si>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</si>
  <si>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</si>
  <si>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</si>
  <si>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</si>
  <si>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</si>
  <si>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</si>
  <si>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</si>
  <si>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</si>
  <si>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</si>
  <si>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</si>
  <si>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</si>
  <si>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</si>
  <si>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</si>
  <si>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</si>
  <si>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</si>
  <si>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</si>
  <si>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</si>
  <si>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</si>
  <si>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</si>
  <si>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</si>
  <si>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</si>
  <si>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</si>
  <si>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</si>
  <si>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</si>
  <si>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</si>
  <si>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</si>
  <si>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</si>
  <si>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</si>
  <si>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</si>
  <si>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</si>
  <si>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</si>
  <si>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</si>
  <si>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</si>
  <si>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</si>
  <si>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</si>
  <si>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</si>
  <si>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</si>
  <si>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</si>
  <si>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</si>
  <si>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</si>
  <si>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</si>
  <si>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</si>
  <si>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</si>
  <si>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</si>
  <si>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</si>
  <si>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</si>
  <si>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</si>
  <si>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</si>
  <si>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</si>
  <si>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</si>
  <si>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</si>
  <si>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</si>
  <si>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</si>
  <si>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</si>
  <si>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</si>
  <si>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</si>
  <si>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</si>
  <si>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</si>
  <si>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</si>
  <si>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</si>
  <si>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</si>
  <si>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</si>
  <si>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</si>
  <si>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</si>
  <si>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</si>
  <si>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</si>
  <si>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</si>
  <si>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</si>
  <si>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</si>
  <si>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</si>
  <si>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</si>
  <si>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</si>
  <si>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</si>
  <si>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</si>
  <si>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</si>
  <si>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</si>
  <si>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</si>
  <si>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</si>
  <si>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</si>
  <si>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</si>
  <si>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</si>
  <si>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</si>
  <si>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</si>
  <si>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</si>
  <si>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</si>
  <si>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</si>
  <si>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</si>
  <si>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</si>
  <si>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</si>
  <si>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</si>
  <si>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</si>
  <si>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</si>
  <si>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</si>
  <si>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</si>
  <si>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</si>
  <si>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</si>
  <si>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</si>
  <si>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</si>
  <si>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</si>
  <si>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</si>
  <si>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</si>
  <si>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</si>
  <si>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</si>
  <si>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</si>
  <si>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</si>
  <si>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</si>
  <si>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</si>
  <si>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</si>
  <si>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</si>
  <si>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</si>
  <si>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</si>
  <si>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</si>
  <si>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</si>
  <si>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</si>
  <si>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</si>
  <si>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</si>
  <si>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</si>
  <si>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</si>
  <si>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</si>
  <si>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</si>
  <si>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</si>
  <si>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</si>
  <si>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</si>
  <si>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</si>
  <si>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</si>
  <si>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</si>
  <si>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</si>
  <si>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</si>
  <si>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</si>
  <si>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</si>
  <si>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</si>
  <si>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</si>
  <si>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</si>
  <si>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</si>
  <si>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</si>
  <si>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</si>
  <si>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</si>
  <si>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</si>
  <si>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</si>
  <si>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</si>
  <si>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</si>
  <si>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</si>
  <si>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</si>
  <si>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</si>
  <si>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</si>
  <si>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</si>
  <si>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</si>
  <si>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</si>
  <si>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</si>
  <si>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</si>
  <si>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</si>
  <si>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</si>
  <si>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</si>
  <si>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</si>
  <si>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</si>
  <si>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</si>
  <si>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</si>
  <si>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</si>
  <si>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</si>
  <si>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</si>
  <si>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</si>
  <si>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</si>
  <si>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</si>
  <si>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</si>
  <si>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</si>
  <si>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</si>
  <si>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</si>
  <si>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</si>
  <si>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</si>
  <si>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</si>
  <si>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</si>
  <si>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</si>
  <si>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</si>
  <si>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</si>
  <si>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</si>
  <si>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</si>
  <si>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</si>
  <si>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</si>
  <si>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</si>
  <si>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</si>
  <si>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</si>
  <si>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</si>
  <si>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</si>
  <si>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</si>
  <si>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</si>
  <si>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</si>
  <si>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</si>
  <si>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</si>
  <si>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</si>
  <si>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</si>
  <si>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</si>
  <si>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</si>
  <si>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</si>
  <si>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</si>
  <si>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</si>
  <si>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</si>
  <si>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</si>
  <si>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</si>
  <si>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</si>
  <si>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</si>
  <si>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</si>
  <si>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</si>
  <si>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</si>
  <si>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</si>
  <si>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</si>
  <si>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</si>
  <si>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</si>
  <si>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</si>
  <si>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</si>
  <si>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</si>
  <si>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</si>
  <si>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</si>
  <si>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</si>
  <si>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</si>
  <si>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</si>
  <si>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</si>
  <si>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</si>
  <si>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</si>
  <si>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</si>
  <si>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</si>
  <si>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</si>
  <si>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</si>
  <si>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</si>
  <si>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</si>
  <si>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</si>
  <si>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</si>
  <si>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</si>
  <si>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</si>
  <si>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</si>
  <si>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</si>
  <si>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</si>
  <si>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</si>
  <si>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</si>
  <si>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</si>
  <si>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</si>
  <si>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</si>
  <si>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</si>
  <si>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</si>
  <si>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</si>
  <si>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</si>
  <si>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</si>
  <si>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</si>
  <si>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</si>
  <si>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</si>
  <si>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</si>
  <si>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</si>
  <si>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</si>
  <si>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</si>
  <si>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</si>
  <si>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</si>
  <si>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</si>
  <si>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</si>
  <si>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</si>
  <si>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</si>
  <si>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</si>
  <si>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</si>
  <si>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</si>
  <si>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</si>
  <si>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</si>
  <si>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</si>
  <si>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</si>
  <si>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</si>
  <si>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</si>
  <si>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</si>
  <si>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</si>
  <si>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</si>
  <si>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</si>
  <si>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</si>
  <si>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</si>
  <si>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</si>
  <si>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</si>
  <si>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</si>
  <si>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</si>
  <si>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</si>
  <si>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</si>
  <si>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</si>
  <si>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</si>
  <si>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</si>
  <si>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</si>
  <si>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</si>
  <si>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</si>
  <si>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</si>
  <si>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</si>
  <si>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</si>
  <si>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</si>
  <si>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</si>
  <si>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</si>
  <si>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</si>
  <si>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</si>
  <si>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</si>
  <si>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</si>
  <si>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</si>
  <si>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</si>
  <si>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</si>
  <si>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</si>
  <si>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</si>
  <si>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</si>
  <si>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</si>
  <si>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</si>
  <si>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</si>
  <si>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</si>
  <si>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</si>
  <si>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</si>
  <si>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</si>
  <si>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</si>
  <si>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</si>
  <si>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</si>
  <si>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</si>
  <si>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</si>
  <si>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</si>
  <si>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</si>
  <si>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</si>
  <si>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</si>
  <si>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</si>
  <si>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</si>
  <si>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</si>
  <si>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</si>
  <si>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</si>
  <si>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</si>
  <si>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</si>
  <si>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</si>
  <si>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</si>
  <si>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</si>
  <si>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</si>
  <si>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</si>
  <si>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</si>
  <si>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</si>
  <si>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</si>
  <si>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</si>
  <si>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</si>
  <si>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</si>
  <si>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</si>
  <si>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</si>
  <si>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</si>
  <si>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</si>
  <si>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</si>
  <si>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</si>
  <si>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</si>
  <si>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</si>
  <si>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</si>
  <si>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</si>
  <si>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</si>
  <si>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</si>
  <si>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</si>
  <si>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</si>
  <si>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</si>
  <si>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</si>
  <si>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</si>
  <si>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</si>
  <si>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</si>
  <si>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</si>
  <si>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</si>
  <si>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</si>
  <si>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</si>
  <si>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</si>
  <si>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</si>
  <si>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</si>
  <si>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</si>
  <si>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</si>
  <si>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</si>
  <si>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</si>
  <si>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</si>
  <si>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</si>
  <si>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</si>
  <si>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</si>
  <si>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</si>
  <si>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</si>
  <si>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</si>
  <si>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</si>
  <si>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</si>
  <si>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</si>
  <si>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</si>
  <si>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</si>
  <si>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</si>
  <si>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</si>
  <si>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</si>
  <si>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</si>
  <si>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</si>
  <si>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</si>
  <si>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</si>
  <si>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</si>
  <si>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</si>
  <si>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</si>
  <si>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</si>
  <si>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</si>
  <si>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</si>
  <si>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</si>
  <si>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</si>
  <si>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</si>
  <si>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</si>
  <si>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</si>
  <si>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</si>
  <si>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</si>
  <si>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</si>
  <si>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</si>
  <si>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</si>
  <si>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</si>
  <si>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</si>
  <si>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</si>
  <si>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</si>
  <si>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</si>
  <si>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</si>
  <si>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</si>
  <si>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</si>
  <si>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</si>
  <si>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</si>
  <si>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</si>
  <si>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</si>
  <si>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</si>
  <si>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</si>
  <si>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</si>
  <si>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</si>
  <si>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</si>
  <si>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</si>
  <si>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</si>
  <si>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</si>
  <si>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</si>
  <si>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</si>
  <si>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</si>
  <si>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</si>
  <si>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</si>
  <si>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</si>
  <si>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</si>
  <si>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</si>
  <si>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</si>
  <si>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</si>
  <si>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</si>
  <si>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</si>
  <si>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</si>
  <si>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</si>
  <si>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</si>
  <si>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</si>
  <si>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</si>
  <si>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</si>
  <si>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</si>
  <si>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</si>
  <si>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</si>
  <si>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</si>
  <si>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</si>
  <si>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</si>
  <si>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</si>
  <si>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</si>
  <si>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</si>
  <si>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</si>
  <si>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</si>
  <si>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</si>
  <si>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</si>
  <si>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</si>
  <si>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</si>
  <si>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</si>
  <si>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</si>
  <si>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</si>
  <si>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</si>
  <si>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</si>
  <si>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</si>
  <si>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</si>
  <si>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</si>
  <si>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</si>
  <si>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</si>
  <si>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</si>
  <si>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</si>
  <si>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</si>
  <si>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</si>
  <si>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</si>
  <si>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</si>
  <si>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</si>
  <si>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</si>
  <si>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</si>
  <si>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</si>
  <si>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</si>
  <si>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</si>
  <si>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</si>
  <si>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</si>
  <si>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</si>
  <si>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</si>
  <si>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</si>
  <si>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</si>
  <si>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</si>
  <si>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</si>
  <si>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</si>
  <si>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</si>
  <si>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</si>
  <si>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</si>
  <si>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</si>
  <si>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</si>
  <si>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</si>
  <si>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</si>
  <si>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</si>
  <si>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</si>
  <si>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</si>
  <si>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</si>
  <si>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</si>
  <si>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</si>
  <si>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</si>
  <si>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</si>
  <si>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</si>
  <si>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</si>
  <si>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</si>
  <si>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</si>
  <si>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</si>
  <si>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</si>
  <si>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</si>
  <si>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</si>
  <si>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</si>
  <si>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</si>
  <si>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</si>
  <si>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</si>
  <si>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</si>
  <si>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</si>
  <si>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</si>
  <si>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</si>
  <si>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</si>
  <si>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</si>
  <si>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</si>
  <si>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</si>
  <si>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</si>
  <si>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</si>
  <si>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</si>
  <si>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</si>
  <si>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</si>
  <si>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</si>
  <si>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</si>
  <si>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</si>
  <si>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</si>
  <si>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</si>
  <si>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</si>
  <si>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</si>
  <si>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</si>
  <si>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</si>
  <si>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</si>
  <si>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</si>
  <si>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</si>
  <si>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</si>
  <si>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</si>
  <si>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</si>
  <si>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</si>
  <si>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</si>
  <si>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</si>
  <si>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</si>
  <si>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</si>
  <si>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</si>
  <si>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</si>
  <si>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</si>
  <si>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</si>
  <si>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</si>
  <si>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</si>
  <si>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</si>
  <si>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</si>
  <si>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</si>
  <si>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</si>
  <si>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</si>
  <si>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</si>
  <si>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</si>
  <si>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</si>
  <si>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</si>
  <si>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</si>
  <si>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</si>
  <si>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</si>
  <si>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</si>
  <si>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</si>
  <si>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</si>
  <si>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</si>
  <si>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</si>
  <si>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</si>
  <si>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</si>
  <si>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</si>
  <si>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</si>
  <si>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</si>
  <si>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</si>
  <si>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</si>
  <si>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</si>
  <si>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</si>
  <si>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</si>
  <si>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</si>
  <si>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</si>
  <si>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</si>
  <si>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</si>
  <si>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</si>
  <si>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</si>
  <si>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</si>
  <si>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</si>
  <si>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</si>
  <si>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</si>
  <si>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</si>
  <si>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</si>
  <si>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</si>
  <si>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</si>
  <si>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</si>
  <si>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</si>
  <si>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</si>
  <si>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</si>
  <si>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</si>
  <si>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</si>
  <si>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</si>
  <si>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</si>
  <si>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</si>
  <si>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</si>
  <si>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</si>
  <si>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</si>
  <si>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</si>
  <si>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</si>
  <si>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</si>
  <si>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</si>
  <si>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</si>
  <si>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</si>
  <si>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</si>
  <si>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</si>
  <si>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</si>
  <si>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</si>
  <si>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</si>
  <si>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</si>
  <si>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</si>
  <si>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</si>
  <si>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</si>
  <si>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</si>
  <si>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</si>
  <si>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</si>
  <si>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</si>
  <si>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</si>
  <si>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</si>
  <si>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</si>
  <si>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</si>
  <si>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</si>
  <si>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</si>
  <si>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</si>
  <si>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</si>
  <si>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</si>
  <si>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</si>
  <si>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</si>
  <si>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</si>
  <si>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</si>
  <si>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</si>
  <si>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</si>
  <si>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</si>
  <si>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</si>
  <si>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</si>
  <si>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</si>
  <si>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</si>
  <si>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</si>
  <si>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</si>
  <si>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</si>
  <si>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</si>
  <si>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</si>
  <si>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</si>
  <si>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</si>
  <si>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</si>
  <si>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</si>
  <si>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</si>
  <si>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</si>
  <si>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</si>
  <si>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</si>
  <si>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</si>
  <si>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</si>
  <si>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</si>
  <si>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</si>
  <si>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</si>
  <si>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</si>
  <si>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</si>
  <si>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</si>
  <si>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</si>
  <si>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</si>
  <si>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</si>
  <si>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</si>
  <si>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</si>
  <si>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</si>
  <si>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</si>
  <si>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</si>
  <si>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</si>
  <si>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</si>
  <si>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</si>
  <si>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</si>
  <si>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</si>
  <si>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</si>
  <si>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</si>
  <si>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</si>
  <si>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</si>
  <si>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</si>
  <si>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</si>
  <si>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</si>
  <si>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</si>
  <si>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</si>
  <si>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</si>
  <si>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</si>
  <si>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</si>
  <si>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</si>
  <si>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</si>
  <si>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</si>
  <si>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</si>
  <si>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</si>
  <si>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</si>
  <si>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</si>
  <si>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</si>
  <si>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</si>
  <si>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</si>
  <si>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</si>
  <si>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</si>
  <si>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</si>
  <si>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</si>
  <si>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</si>
  <si>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</si>
  <si>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</si>
  <si>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</si>
  <si>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</si>
  <si>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</si>
  <si>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</si>
  <si>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</si>
  <si>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</si>
  <si>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</si>
  <si>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</si>
  <si>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</si>
  <si>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</si>
  <si>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</si>
  <si>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</si>
  <si>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</si>
  <si>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</si>
  <si>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</si>
  <si>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</si>
  <si>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</si>
  <si>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</si>
  <si>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</si>
  <si>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</si>
  <si>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</si>
  <si>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</si>
  <si>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</si>
  <si>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</si>
  <si>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</si>
  <si>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</si>
  <si>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</si>
  <si>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</si>
  <si>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</si>
  <si>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</si>
  <si>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</si>
  <si>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</si>
  <si>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</si>
  <si>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</si>
  <si>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</si>
  <si>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</si>
  <si>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</si>
  <si>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</si>
  <si>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</si>
  <si>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</si>
  <si>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</si>
  <si>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</si>
  <si>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</si>
  <si>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</si>
  <si>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</si>
  <si>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</si>
  <si>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</si>
  <si>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</si>
  <si>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</si>
  <si>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</si>
  <si>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</si>
  <si>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</si>
  <si>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</si>
  <si>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</si>
  <si>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</si>
  <si>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</si>
  <si>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</si>
  <si>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</si>
  <si>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</si>
  <si>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</si>
  <si>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</si>
  <si>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</si>
  <si>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</si>
  <si>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</si>
  <si>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</si>
  <si>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</si>
  <si>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</si>
  <si>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</si>
  <si>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</si>
  <si>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</si>
  <si>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</si>
  <si>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</si>
  <si>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</si>
  <si>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</si>
  <si>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</si>
  <si>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</si>
  <si>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</si>
  <si>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</si>
  <si>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</si>
  <si>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</si>
  <si>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</si>
  <si>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</si>
  <si>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</si>
  <si>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</si>
  <si>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</si>
  <si>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</si>
  <si>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</si>
  <si>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</si>
  <si>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</si>
  <si>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</si>
  <si>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</si>
  <si>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</si>
  <si>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</si>
  <si>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</si>
  <si>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</si>
  <si>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</si>
  <si>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</si>
  <si>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</si>
  <si>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</si>
  <si>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</si>
  <si>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</si>
  <si>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</si>
  <si>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</si>
  <si>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</si>
  <si>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</si>
  <si>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</si>
  <si>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</si>
  <si>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</si>
  <si>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</si>
  <si>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</si>
  <si>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</si>
  <si>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</si>
  <si>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</si>
  <si>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</si>
  <si>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</si>
  <si>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</si>
  <si>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</si>
  <si>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</si>
  <si>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</si>
  <si>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</si>
  <si>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</si>
  <si>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</si>
  <si>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</si>
  <si>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</si>
  <si>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</si>
  <si>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</si>
  <si>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</si>
  <si>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</si>
  <si>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</si>
  <si>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</si>
  <si>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</si>
  <si>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</si>
  <si>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</si>
  <si>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</si>
  <si>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</si>
  <si>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</si>
  <si>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</si>
  <si>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</si>
  <si>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</si>
  <si>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</si>
  <si>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</si>
  <si>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</si>
  <si>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</si>
  <si>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</si>
  <si>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</si>
  <si>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</si>
  <si>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</si>
  <si>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</si>
  <si>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</si>
  <si>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</si>
  <si>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</si>
  <si>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</si>
  <si>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</si>
  <si>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</si>
  <si>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</si>
  <si>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</si>
  <si>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</si>
  <si>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</si>
  <si>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</si>
  <si>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</si>
  <si>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</si>
  <si>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</si>
  <si>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</si>
  <si>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</si>
  <si>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</si>
  <si>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</si>
  <si>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</si>
  <si>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</si>
  <si>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</si>
  <si>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</si>
  <si>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</si>
  <si>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</si>
  <si>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</si>
  <si>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</si>
  <si>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</si>
  <si>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</si>
  <si>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</si>
  <si>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</si>
  <si>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</si>
  <si>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</si>
  <si>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</si>
  <si>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</si>
  <si>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</si>
  <si>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</si>
  <si>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</si>
  <si>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</si>
  <si>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</si>
  <si>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</si>
  <si>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</si>
  <si>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</si>
  <si>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</si>
  <si>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</si>
  <si>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</si>
  <si>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</si>
  <si>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</si>
  <si>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</si>
  <si>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</si>
  <si>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</si>
  <si>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</si>
  <si>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</si>
  <si>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</si>
  <si>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</si>
  <si>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</si>
  <si>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</si>
  <si>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</si>
  <si>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</si>
  <si>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</si>
  <si>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</si>
  <si>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</si>
  <si>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</si>
  <si>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</si>
  <si>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</si>
  <si>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</si>
  <si>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</si>
  <si>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</si>
  <si>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</si>
  <si>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</si>
  <si>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</si>
  <si>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</si>
  <si>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</si>
  <si>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</si>
  <si>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</si>
  <si>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</si>
  <si>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</si>
  <si>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</si>
  <si>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</si>
  <si>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</si>
  <si>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</si>
  <si>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</si>
  <si>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</si>
  <si>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</si>
  <si>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</si>
  <si>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</si>
  <si>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</si>
  <si>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</si>
  <si>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</si>
  <si>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</si>
  <si>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</si>
  <si>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</si>
  <si>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</si>
  <si>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</si>
  <si>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</si>
  <si>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</si>
  <si>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</si>
  <si>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</si>
  <si>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</si>
  <si>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</si>
  <si>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</si>
  <si>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</si>
  <si>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</si>
  <si>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</si>
  <si>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</si>
  <si>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</si>
  <si>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</si>
  <si>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</si>
  <si>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</si>
  <si>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</si>
  <si>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</si>
  <si>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</si>
  <si>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</si>
  <si>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</si>
  <si>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</si>
  <si>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</si>
  <si>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</si>
  <si>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</si>
  <si>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</si>
  <si>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</si>
  <si>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</si>
  <si>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</si>
  <si>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</si>
  <si>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</si>
  <si>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</si>
  <si>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</si>
  <si>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</si>
  <si>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</si>
  <si>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</si>
  <si>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</si>
  <si>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</si>
  <si>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</si>
  <si>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</si>
  <si>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</si>
  <si>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</si>
  <si>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</si>
  <si>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</si>
  <si>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</si>
  <si>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</si>
  <si>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</si>
  <si>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</si>
  <si>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</si>
  <si>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</si>
  <si>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</si>
  <si>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</si>
  <si>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</si>
  <si>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</si>
  <si>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</si>
  <si>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</si>
  <si>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</si>
  <si>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</si>
  <si>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</si>
  <si>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</si>
  <si>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</si>
  <si>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</si>
  <si>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</si>
  <si>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</si>
  <si>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</si>
  <si>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</si>
  <si>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</si>
  <si>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</si>
  <si>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</si>
  <si>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</si>
  <si>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</si>
  <si>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</si>
  <si>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</si>
  <si>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</si>
  <si>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</si>
  <si>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</si>
  <si>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</si>
  <si>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</si>
  <si>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</si>
  <si>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</si>
  <si>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</si>
  <si>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</si>
  <si>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</si>
  <si>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</si>
  <si>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</si>
  <si>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</si>
  <si>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</si>
  <si>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</si>
  <si>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</si>
  <si>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</si>
  <si>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</si>
  <si>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</si>
  <si>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</si>
  <si>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</si>
  <si>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</si>
  <si>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</si>
  <si>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</si>
  <si>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</si>
  <si>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</si>
  <si>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</si>
  <si>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</si>
  <si>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</si>
  <si>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</si>
  <si>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</si>
  <si>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</si>
  <si>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</si>
  <si>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</si>
  <si>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</si>
  <si>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</si>
  <si>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</si>
  <si>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</si>
  <si>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</si>
  <si>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</si>
  <si>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</si>
  <si>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</si>
  <si>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</si>
  <si>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</si>
  <si>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</si>
  <si>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</si>
  <si>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</si>
  <si>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</si>
  <si>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</si>
  <si>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</si>
  <si>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</si>
  <si>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</si>
  <si>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</si>
  <si>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</si>
  <si>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</si>
  <si>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</si>
  <si>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</si>
  <si>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</si>
  <si>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</si>
  <si>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</si>
  <si>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</si>
  <si>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</si>
  <si>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</si>
  <si>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</si>
  <si>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</si>
  <si>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</si>
  <si>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</si>
  <si>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</si>
  <si>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</si>
  <si>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</si>
  <si>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</si>
  <si>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</si>
  <si>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</si>
  <si>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</si>
  <si>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</si>
  <si>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</si>
  <si>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</si>
  <si>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</si>
  <si>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</si>
  <si>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</si>
  <si>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</si>
  <si>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</si>
  <si>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</si>
  <si>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</si>
  <si>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</si>
  <si>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</si>
  <si>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</si>
  <si>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</si>
  <si>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</si>
  <si>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</si>
  <si>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</si>
  <si>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</si>
  <si>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</si>
  <si>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</si>
  <si>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</si>
  <si>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</si>
  <si>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</si>
  <si>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</si>
  <si>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</si>
  <si>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</si>
  <si>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</si>
  <si>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</si>
  <si>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</si>
  <si>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</si>
  <si>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</si>
  <si>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</si>
  <si>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</si>
  <si>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</si>
  <si>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</si>
  <si>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</si>
  <si>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</si>
  <si>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</si>
  <si>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</si>
  <si>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</si>
  <si>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</si>
  <si>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</si>
  <si>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</si>
  <si>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</si>
  <si>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</si>
  <si>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</si>
  <si>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</si>
  <si>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</si>
  <si>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</si>
  <si>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</si>
  <si>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</si>
  <si>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</si>
  <si>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</si>
  <si>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</si>
  <si>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</si>
  <si>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</si>
  <si>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</si>
  <si>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</si>
  <si>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</si>
  <si>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</si>
  <si>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</si>
  <si>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</si>
  <si>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</si>
  <si>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</si>
  <si>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</si>
  <si>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</si>
  <si>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</si>
  <si>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</si>
  <si>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</si>
  <si>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</si>
  <si>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</si>
  <si>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</si>
  <si>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</si>
  <si>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</si>
  <si>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</si>
  <si>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</si>
  <si>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</si>
  <si>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</si>
  <si>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</si>
  <si>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</si>
  <si>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</si>
  <si>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</si>
  <si>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</si>
  <si>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</si>
  <si>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</si>
  <si>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</si>
  <si>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</si>
  <si>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</si>
  <si>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</si>
  <si>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</si>
  <si>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</si>
  <si>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</si>
  <si>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</si>
  <si>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</si>
  <si>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</si>
  <si>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</si>
  <si>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</si>
  <si>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</si>
  <si>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</si>
  <si>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</si>
  <si>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</si>
  <si>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</si>
  <si>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</si>
  <si>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</si>
  <si>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</si>
  <si>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</si>
  <si>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</si>
  <si>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</si>
  <si>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</si>
  <si>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</si>
  <si>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</si>
  <si>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</si>
  <si>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</si>
  <si>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</si>
  <si>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</si>
  <si>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</si>
  <si>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</si>
  <si>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</si>
  <si>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</si>
  <si>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</si>
  <si>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</si>
  <si>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</si>
  <si>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</si>
  <si>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</si>
  <si>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</si>
  <si>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</si>
  <si>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</si>
  <si>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</si>
  <si>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</si>
  <si>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</si>
  <si>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</si>
  <si>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</si>
  <si>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</si>
  <si>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</si>
  <si>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</si>
  <si>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</si>
  <si>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</si>
  <si>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</si>
  <si>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</si>
  <si>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</si>
  <si>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</si>
  <si>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</si>
  <si>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</si>
  <si>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</si>
  <si>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</si>
  <si>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</si>
  <si>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</si>
  <si>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</si>
  <si>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</si>
  <si>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</si>
  <si>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</si>
  <si>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</si>
  <si>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</si>
  <si>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</si>
  <si>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</si>
  <si>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</si>
  <si>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</si>
  <si>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</si>
  <si>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</si>
  <si>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</si>
  <si>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</si>
  <si>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</si>
  <si>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</si>
  <si>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</si>
  <si>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</si>
  <si>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</si>
  <si>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</si>
  <si>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</si>
  <si>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</si>
  <si>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</si>
  <si>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</si>
  <si>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</si>
  <si>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</si>
  <si>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</si>
  <si>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</si>
  <si>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</si>
  <si>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</si>
  <si>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</si>
  <si>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</si>
  <si>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</si>
  <si>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</si>
  <si>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</si>
  <si>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</si>
  <si>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</si>
  <si>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</si>
  <si>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</si>
  <si>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</si>
  <si>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</si>
  <si>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</si>
  <si>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</si>
  <si>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</si>
  <si>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</si>
  <si>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</si>
  <si>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</si>
  <si>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</si>
  <si>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</si>
  <si>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</si>
  <si>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</si>
  <si>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</si>
  <si>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</si>
  <si>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</si>
  <si>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</si>
  <si>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</si>
  <si>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</si>
  <si>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</si>
  <si>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</si>
  <si>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</si>
  <si>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</si>
  <si>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</si>
  <si>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</si>
  <si>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</si>
  <si>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</si>
  <si>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</si>
  <si>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</si>
  <si>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</si>
  <si>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</si>
  <si>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</si>
  <si>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</si>
  <si>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</si>
  <si>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</si>
  <si>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</si>
  <si>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</si>
  <si>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</si>
  <si>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</si>
  <si>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</si>
  <si>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</si>
  <si>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</si>
  <si>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</si>
  <si>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</si>
  <si>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</si>
  <si>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</si>
  <si>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</si>
  <si>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</si>
  <si>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</si>
  <si>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</si>
  <si>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</si>
  <si>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</si>
  <si>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</si>
  <si>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</si>
  <si>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</si>
  <si>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</si>
  <si>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</si>
  <si>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</si>
  <si>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</si>
  <si>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</si>
  <si>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</si>
  <si>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</si>
  <si>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</si>
  <si>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</si>
  <si>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</si>
  <si>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</si>
  <si>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</si>
  <si>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</si>
  <si>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</si>
  <si>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</si>
  <si>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</si>
  <si>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</si>
  <si>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</si>
  <si>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</si>
  <si>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</si>
  <si>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</si>
  <si>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</si>
  <si>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</si>
  <si>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</si>
  <si>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</si>
  <si>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</si>
  <si>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</si>
  <si>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</si>
  <si>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</si>
  <si>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</si>
  <si>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</si>
  <si>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</si>
  <si>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</si>
  <si>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</si>
  <si>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</si>
  <si>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</si>
  <si>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</si>
  <si>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</si>
  <si>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</si>
  <si>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</si>
  <si>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</si>
  <si>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</si>
  <si>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</si>
  <si>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</si>
  <si>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</si>
  <si>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</si>
  <si>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</si>
  <si>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</si>
  <si>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</si>
  <si>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</si>
  <si>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</si>
  <si>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</si>
  <si>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</si>
  <si>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</si>
  <si>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</si>
  <si>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</si>
  <si>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</si>
  <si>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</si>
  <si>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</si>
  <si>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</si>
  <si>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</si>
  <si>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</si>
  <si>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</si>
  <si>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</si>
  <si>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</si>
  <si>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</si>
  <si>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</si>
  <si>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</si>
  <si>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</si>
  <si>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</si>
  <si>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</si>
  <si>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</si>
  <si>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</si>
  <si>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</si>
  <si>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</si>
  <si>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</si>
  <si>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</si>
  <si>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</si>
  <si>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</si>
  <si>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</si>
  <si>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</si>
  <si>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</si>
  <si>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</si>
  <si>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</si>
  <si>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</si>
  <si>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</si>
  <si>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</si>
  <si>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</si>
  <si>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</si>
  <si>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</si>
  <si>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</si>
  <si>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</si>
  <si>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</si>
  <si>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</si>
  <si>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</si>
  <si>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</si>
  <si>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</si>
  <si>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</si>
  <si>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</si>
  <si>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</si>
  <si>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</si>
  <si>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</si>
  <si>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</si>
  <si>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</si>
  <si>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</si>
  <si>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</si>
  <si>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</si>
  <si>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</si>
  <si>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</si>
  <si>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</si>
  <si>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</si>
  <si>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</si>
  <si>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</si>
  <si>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</si>
  <si>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</si>
  <si>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</si>
  <si>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</si>
  <si>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</si>
  <si>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</si>
  <si>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</si>
  <si>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</si>
  <si>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</si>
  <si>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</si>
  <si>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</si>
  <si>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</si>
  <si>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</si>
  <si>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</si>
  <si>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</si>
  <si>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</si>
  <si>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</si>
  <si>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</si>
  <si>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</si>
  <si>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</si>
  <si>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</si>
  <si>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</si>
  <si>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</si>
  <si>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</si>
  <si>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</si>
  <si>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</si>
  <si>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</si>
  <si>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</si>
  <si>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</si>
  <si>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</si>
  <si>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</si>
  <si>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</si>
  <si>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</si>
  <si>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</si>
  <si>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</si>
  <si>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</si>
  <si>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</si>
  <si>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</si>
  <si>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</si>
  <si>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</si>
  <si>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</si>
  <si>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</si>
  <si>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</si>
  <si>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</si>
  <si>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</si>
  <si>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</si>
  <si>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</si>
  <si>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</si>
  <si>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</si>
  <si>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</si>
  <si>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</si>
  <si>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</si>
  <si>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</si>
  <si>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</si>
  <si>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</si>
  <si>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</si>
  <si>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</si>
  <si>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</si>
  <si>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</si>
  <si>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</si>
  <si>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</si>
  <si>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</si>
  <si>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</si>
  <si>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</si>
  <si>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</si>
  <si>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</si>
  <si>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</si>
  <si>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</si>
  <si>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</si>
  <si>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</si>
  <si>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</si>
  <si>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</si>
  <si>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</si>
  <si>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</si>
  <si>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</si>
  <si>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</si>
  <si>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</si>
  <si>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</si>
  <si>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</si>
  <si>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</si>
  <si>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</si>
  <si>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</si>
  <si>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</si>
  <si>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</si>
  <si>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</si>
  <si>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</si>
  <si>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</si>
  <si>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</si>
  <si>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</si>
  <si>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</si>
  <si>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</si>
  <si>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</si>
  <si>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</si>
  <si>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</si>
  <si>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</si>
  <si>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</si>
  <si>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</si>
  <si>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</si>
  <si>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</si>
  <si>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</si>
  <si>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</si>
  <si>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</si>
  <si>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</si>
  <si>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</si>
  <si>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</si>
  <si>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</si>
  <si>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</si>
  <si>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</si>
  <si>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</si>
  <si>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</si>
  <si>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</si>
  <si>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</si>
  <si>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</si>
  <si>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</si>
  <si>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</si>
  <si>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</si>
  <si>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</si>
  <si>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</si>
  <si>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</si>
  <si>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</si>
  <si>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</si>
  <si>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</si>
  <si>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</si>
  <si>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</si>
  <si>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</si>
  <si>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</si>
  <si>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</si>
  <si>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</si>
  <si>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</si>
  <si>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</si>
  <si>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</si>
  <si>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</si>
  <si>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</si>
  <si>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</si>
  <si>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</si>
  <si>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</si>
  <si>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</si>
  <si>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</si>
  <si>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</si>
  <si>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</si>
  <si>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</si>
  <si>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</si>
  <si>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</si>
  <si>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</si>
  <si>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</si>
  <si>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</si>
  <si>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</si>
  <si>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</si>
  <si>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</si>
  <si>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</si>
  <si>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</si>
  <si>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</si>
  <si>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</si>
  <si>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</si>
  <si>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</si>
  <si>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</si>
  <si>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</si>
  <si>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</si>
  <si>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</si>
  <si>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</si>
  <si>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</si>
  <si>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</si>
  <si>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</si>
  <si>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</si>
  <si>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</si>
  <si>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</si>
  <si>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</si>
  <si>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</si>
  <si>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</si>
  <si>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</si>
  <si>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</si>
  <si>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</si>
  <si>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</si>
  <si>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</si>
  <si>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</si>
  <si>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</si>
  <si>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</si>
  <si>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</si>
  <si>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</si>
  <si>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</si>
  <si>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</si>
  <si>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</si>
  <si>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</si>
  <si>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</si>
  <si>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</si>
  <si>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</si>
  <si>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</si>
  <si>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</si>
  <si>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</si>
  <si>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</si>
  <si>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</si>
  <si>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</si>
  <si>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</si>
  <si>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</si>
  <si>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</si>
  <si>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</si>
  <si>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</si>
  <si>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</si>
  <si>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</si>
  <si>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</si>
  <si>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</si>
  <si>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</si>
  <si>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</si>
  <si>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</si>
  <si>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</si>
  <si>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</si>
  <si>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</si>
  <si>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</si>
  <si>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</si>
  <si>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</si>
  <si>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</si>
  <si>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</si>
  <si>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</si>
  <si>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</si>
  <si>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</si>
  <si>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</si>
  <si>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</si>
  <si>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</si>
  <si>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</si>
  <si>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</si>
  <si>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</si>
  <si>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</si>
  <si>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</si>
  <si>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</si>
  <si>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</si>
  <si>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</si>
  <si>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</si>
  <si>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</si>
  <si>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</si>
  <si>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</si>
  <si>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</si>
  <si>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</si>
  <si>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</si>
  <si>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</si>
  <si>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</si>
  <si>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</si>
  <si>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</si>
  <si>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</si>
  <si>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</si>
  <si>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</si>
  <si>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</si>
  <si>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</si>
  <si>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</si>
  <si>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</si>
  <si>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</si>
  <si>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</si>
  <si>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</si>
  <si>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</si>
  <si>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</si>
  <si>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</si>
  <si>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</si>
  <si>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</si>
  <si>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</si>
  <si>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</si>
  <si>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</si>
  <si>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</si>
  <si>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</si>
  <si>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</si>
  <si>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</si>
  <si>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</si>
  <si>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</si>
  <si>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</si>
  <si>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</si>
  <si>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</si>
  <si>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</si>
  <si>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</si>
  <si>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</si>
  <si>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</si>
  <si>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</si>
  <si>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</si>
  <si>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</si>
  <si>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</si>
  <si>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</si>
  <si>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</si>
  <si>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</si>
  <si>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</si>
  <si>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</si>
  <si>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</si>
  <si>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</si>
  <si>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</si>
  <si>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</si>
  <si>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</si>
  <si>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</si>
  <si>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</si>
  <si>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</si>
  <si>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</si>
  <si>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</si>
  <si>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</si>
  <si>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</si>
  <si>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</si>
  <si>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</si>
  <si>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</si>
  <si>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</si>
  <si>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</si>
  <si>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</si>
  <si>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</si>
  <si>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</si>
  <si>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</si>
  <si>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</si>
  <si>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</si>
  <si>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</si>
  <si>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</si>
  <si>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</si>
  <si>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</si>
  <si>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</si>
  <si>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</si>
  <si>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</si>
  <si>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</si>
  <si>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</si>
  <si>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</si>
  <si>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</si>
  <si>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</si>
  <si>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</si>
  <si>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</si>
  <si>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</si>
  <si>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</si>
  <si>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</si>
  <si>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</si>
  <si>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</si>
  <si>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</si>
  <si>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</si>
  <si>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</si>
  <si>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</si>
  <si>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</si>
  <si>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</si>
  <si>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</si>
  <si>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</si>
  <si>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</si>
  <si>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</si>
  <si>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</si>
  <si>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</si>
  <si>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</si>
  <si>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</si>
  <si>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</si>
  <si>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</si>
  <si>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</si>
  <si>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</si>
  <si>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</si>
  <si>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</si>
  <si>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</si>
  <si>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</si>
  <si>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</si>
  <si>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</si>
  <si>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</si>
  <si>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</si>
  <si>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</si>
  <si>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</si>
  <si>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</si>
  <si>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</si>
  <si>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</si>
  <si>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</si>
  <si>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</si>
  <si>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</si>
  <si>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</si>
  <si>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</si>
  <si>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</si>
  <si>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</si>
  <si>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</si>
  <si>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</si>
  <si>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</si>
  <si>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</si>
  <si>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</si>
  <si>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</si>
  <si>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</si>
  <si>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</si>
  <si>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</si>
  <si>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</si>
  <si>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</si>
  <si>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</si>
  <si>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</si>
  <si>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</si>
  <si>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</si>
  <si>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</si>
  <si>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</si>
  <si>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</si>
  <si>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</si>
  <si>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</si>
  <si>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</si>
  <si>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</si>
  <si>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</si>
  <si>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</si>
  <si>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</si>
  <si>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</si>
  <si>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</si>
  <si>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</si>
  <si>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</si>
  <si>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</si>
  <si>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</si>
  <si>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</si>
  <si>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</si>
  <si>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</si>
  <si>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</si>
  <si>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</si>
  <si>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</si>
  <si>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</si>
  <si>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</si>
  <si>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</si>
  <si>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</si>
  <si>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</si>
  <si>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</si>
  <si>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</si>
  <si>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</si>
  <si>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</si>
  <si>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</si>
  <si>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</si>
  <si>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</si>
  <si>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</si>
  <si>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</si>
  <si>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</si>
  <si>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</si>
  <si>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</si>
  <si>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</si>
  <si>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</si>
  <si>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</si>
  <si>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</si>
  <si>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</si>
  <si>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</si>
  <si>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</si>
  <si>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</si>
  <si>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</si>
  <si>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</si>
  <si>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</si>
  <si>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</si>
  <si>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</si>
  <si>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</si>
  <si>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</si>
  <si>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</si>
  <si>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</si>
  <si>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</si>
  <si>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</si>
  <si>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</si>
  <si>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</si>
  <si>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</si>
  <si>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</si>
  <si>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</si>
  <si>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</si>
  <si>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</si>
  <si>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</si>
  <si>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</si>
  <si>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</si>
  <si>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</si>
  <si>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</si>
  <si>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</si>
  <si>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</si>
  <si>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</si>
  <si>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</si>
  <si>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</si>
  <si>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</si>
  <si>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</si>
  <si>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</si>
  <si>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</si>
  <si>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</si>
  <si>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</si>
  <si>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</si>
  <si>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</si>
  <si>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</si>
  <si>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</si>
  <si>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</si>
  <si>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</si>
  <si>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</si>
  <si>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</si>
  <si>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</si>
  <si>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</si>
  <si>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</si>
  <si>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</si>
  <si>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</si>
  <si>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</si>
  <si>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</si>
  <si>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</si>
  <si>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</si>
  <si>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</si>
  <si>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</si>
  <si>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</si>
  <si>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</si>
  <si>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</si>
  <si>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</si>
  <si>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</si>
  <si>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</si>
  <si>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</si>
  <si>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</si>
  <si>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</si>
  <si>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</si>
  <si>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</si>
  <si>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</si>
  <si>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</si>
  <si>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</si>
  <si>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</si>
  <si>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</si>
  <si>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</si>
  <si>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</si>
  <si>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</si>
  <si>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</si>
  <si>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</si>
  <si>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</si>
  <si>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</si>
  <si>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</si>
  <si>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</si>
  <si>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</si>
  <si>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</si>
  <si>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</si>
  <si>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</si>
  <si>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</si>
  <si>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</si>
  <si>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</si>
  <si>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</si>
  <si>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</si>
  <si>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</si>
  <si>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</si>
  <si>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</si>
  <si>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</si>
  <si>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</si>
  <si>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</si>
  <si>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</si>
  <si>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</si>
  <si>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</si>
  <si>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</si>
  <si>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</si>
  <si>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</si>
  <si>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</si>
  <si>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</si>
  <si>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</si>
  <si>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</si>
  <si>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</si>
  <si>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</si>
  <si>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</si>
  <si>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</si>
  <si>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</si>
  <si>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</si>
  <si>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</si>
  <si>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</si>
  <si>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</si>
  <si>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</si>
  <si>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</si>
  <si>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</si>
  <si>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</si>
  <si>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</si>
  <si>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</si>
  <si>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</si>
  <si>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</si>
  <si>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</si>
  <si>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</si>
  <si>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</si>
  <si>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</si>
  <si>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</si>
  <si>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</si>
  <si>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</si>
  <si>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</si>
  <si>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</si>
  <si>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</si>
  <si>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</si>
  <si>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</si>
  <si>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</si>
  <si>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</si>
  <si>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</si>
  <si>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</si>
  <si>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</si>
  <si>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</si>
  <si>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</si>
  <si>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</si>
  <si>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</si>
  <si>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</si>
  <si>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</si>
  <si>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</si>
  <si>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</si>
  <si>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</si>
  <si>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</si>
  <si>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</si>
  <si>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</si>
  <si>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</si>
  <si>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</si>
  <si>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</si>
  <si>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</si>
  <si>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</si>
  <si>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</si>
  <si>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</si>
  <si>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</si>
  <si>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</si>
  <si>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</si>
  <si>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</si>
  <si>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</si>
  <si>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</si>
  <si>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</si>
  <si>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</si>
  <si>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</si>
  <si>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</si>
  <si>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</si>
  <si>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</si>
  <si>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</si>
  <si>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</si>
  <si>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</si>
  <si>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</si>
  <si>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</si>
  <si>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</si>
  <si>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</si>
  <si>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</si>
  <si>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</si>
  <si>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</si>
  <si>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</si>
  <si>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</si>
  <si>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</si>
  <si>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</si>
  <si>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</si>
  <si>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</si>
  <si>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</si>
  <si>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</si>
  <si>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</si>
  <si>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</si>
  <si>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</si>
  <si>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</si>
  <si>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</si>
  <si>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</si>
  <si>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</si>
  <si>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</si>
  <si>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</si>
  <si>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</si>
  <si>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</si>
  <si>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</si>
  <si>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</si>
  <si>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</si>
  <si>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</si>
  <si>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</si>
  <si>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</si>
  <si>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</si>
  <si>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</si>
  <si>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</si>
  <si>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</si>
  <si>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</si>
  <si>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</si>
  <si>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</si>
  <si>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</si>
  <si>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</si>
  <si>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</si>
  <si>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</si>
  <si>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</si>
  <si>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</si>
  <si>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</si>
  <si>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</si>
  <si>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</si>
  <si>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</si>
  <si>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</si>
  <si>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</si>
  <si>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</si>
  <si>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</si>
  <si>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</si>
  <si>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</si>
  <si>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</si>
  <si>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</si>
  <si>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</si>
  <si>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</si>
  <si>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</si>
  <si>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</si>
  <si>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</si>
  <si>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</si>
  <si>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</si>
  <si>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</si>
  <si>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</si>
  <si>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</si>
  <si>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</si>
  <si>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</si>
  <si>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</si>
  <si>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</si>
  <si>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</si>
  <si>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</si>
  <si>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</si>
  <si>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</si>
  <si>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</si>
  <si>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</si>
  <si>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</si>
  <si>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</si>
  <si>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</si>
  <si>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</si>
  <si>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</si>
  <si>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</si>
  <si>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</si>
  <si>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</si>
  <si>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</si>
  <si>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</si>
  <si>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</si>
  <si>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</si>
  <si>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</si>
  <si>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</si>
  <si>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</si>
  <si>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</si>
  <si>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</si>
  <si>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</si>
  <si>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</si>
  <si>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</si>
  <si>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</si>
  <si>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</si>
  <si>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</si>
  <si>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</si>
  <si>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</si>
  <si>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</si>
  <si>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</si>
  <si>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</si>
  <si>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</si>
  <si>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</si>
  <si>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</si>
  <si>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</si>
  <si>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</si>
  <si>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</si>
  <si>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</si>
  <si>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</si>
  <si>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</si>
  <si>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</si>
  <si>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</si>
  <si>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</si>
  <si>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</si>
  <si>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</si>
  <si>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</si>
  <si>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</si>
  <si>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</si>
  <si>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</si>
  <si>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</si>
  <si>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</si>
  <si>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</si>
  <si>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</si>
  <si>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</si>
  <si>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</si>
  <si>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</si>
  <si>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</si>
  <si>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</si>
  <si>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</si>
  <si>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</si>
  <si>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</si>
  <si>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</si>
  <si>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</si>
  <si>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</si>
  <si>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</si>
  <si>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</si>
  <si>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</si>
  <si>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</si>
  <si>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</si>
  <si>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</si>
  <si>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</si>
  <si>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</si>
  <si>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</si>
  <si>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</si>
  <si>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</si>
  <si>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</si>
  <si>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</si>
  <si>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</si>
  <si>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</si>
  <si>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</si>
  <si>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</si>
  <si>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</si>
  <si>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</si>
  <si>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</si>
  <si>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</si>
  <si>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</si>
  <si>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</si>
  <si>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</si>
  <si>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</si>
  <si>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</si>
  <si>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</si>
  <si>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</si>
  <si>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</si>
  <si>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</si>
  <si>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</si>
  <si>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</si>
  <si>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</si>
  <si>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</si>
  <si>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</si>
  <si>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</si>
  <si>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</si>
  <si>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</si>
  <si>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</si>
  <si>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</si>
  <si>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</si>
  <si>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</si>
  <si>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</si>
  <si>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</si>
  <si>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</si>
  <si>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</si>
  <si>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</si>
  <si>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</si>
  <si>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</si>
  <si>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</si>
  <si>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</si>
  <si>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</si>
  <si>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</si>
  <si>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</si>
  <si>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</si>
  <si>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</si>
  <si>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</si>
  <si>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</si>
  <si>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</si>
  <si>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</si>
  <si>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</si>
  <si>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</si>
  <si>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</si>
  <si>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</si>
  <si>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</si>
  <si>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</si>
  <si>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</si>
  <si>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</si>
  <si>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</si>
  <si>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</si>
  <si>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</si>
  <si>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</si>
  <si>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</si>
  <si>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</si>
  <si>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</si>
  <si>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</si>
  <si>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</si>
  <si>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</si>
  <si>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</si>
  <si>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</si>
  <si>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</si>
  <si>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</si>
  <si>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</si>
  <si>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</si>
  <si>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</si>
  <si>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</si>
  <si>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</si>
  <si>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</si>
  <si>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</si>
  <si>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</si>
  <si>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</si>
  <si>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</si>
  <si>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</si>
  <si>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</si>
  <si>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</si>
  <si>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</si>
  <si>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</si>
  <si>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</si>
  <si>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</si>
  <si>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</si>
  <si>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</si>
  <si>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</si>
  <si>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</si>
  <si>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</si>
  <si>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</si>
  <si>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</si>
  <si>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</si>
  <si>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</si>
  <si>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</si>
  <si>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</si>
  <si>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</si>
  <si>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</si>
  <si>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</si>
  <si>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</si>
  <si>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</si>
  <si>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</si>
  <si>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</si>
  <si>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</si>
  <si>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</si>
  <si>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</si>
  <si>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</si>
  <si>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</si>
  <si>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</si>
  <si>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</si>
  <si>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</si>
  <si>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</si>
  <si>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</si>
  <si>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</si>
  <si>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</si>
  <si>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</si>
  <si>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</si>
  <si>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</si>
  <si>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</si>
  <si>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</si>
  <si>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</si>
  <si>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</si>
  <si>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</si>
  <si>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</si>
  <si>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</si>
  <si>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</si>
  <si>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</si>
  <si>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</si>
  <si>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</si>
  <si>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</si>
  <si>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</si>
  <si>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</si>
  <si>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</si>
  <si>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</si>
  <si>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</si>
  <si>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</si>
  <si>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</si>
  <si>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</si>
  <si>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</si>
  <si>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</si>
  <si>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</si>
  <si>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</si>
  <si>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</si>
  <si>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</si>
  <si>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</si>
  <si>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</si>
  <si>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</si>
  <si>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</si>
  <si>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</si>
  <si>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</si>
  <si>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</si>
  <si>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</si>
  <si>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</si>
  <si>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</si>
  <si>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</si>
  <si>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</si>
  <si>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</si>
  <si>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</si>
  <si>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</si>
  <si>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</si>
  <si>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</si>
  <si>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</si>
  <si>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</si>
  <si>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</si>
  <si>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</si>
  <si>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</si>
  <si>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</si>
  <si>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</si>
  <si>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</si>
  <si>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</si>
  <si>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</si>
  <si>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</si>
  <si>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</si>
  <si>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</si>
  <si>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</si>
  <si>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</si>
  <si>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</si>
  <si>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</si>
  <si>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</si>
  <si>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</si>
  <si>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</si>
  <si>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</si>
  <si>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</si>
  <si>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</si>
  <si>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</si>
  <si>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</si>
  <si>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</si>
  <si>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</si>
  <si>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</si>
  <si>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</si>
  <si>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</si>
  <si>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</si>
  <si>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</si>
  <si>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</si>
  <si>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</si>
  <si>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</si>
  <si>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</si>
  <si>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</si>
  <si>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</si>
  <si>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</si>
  <si>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</si>
  <si>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</si>
  <si>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</si>
  <si>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</si>
  <si>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</si>
  <si>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</si>
  <si>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</si>
  <si>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</si>
  <si>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</si>
  <si>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</si>
  <si>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</si>
  <si>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</si>
  <si>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</si>
  <si>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</si>
  <si>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</si>
  <si>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</si>
  <si>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</si>
  <si>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</si>
  <si>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</si>
  <si>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</si>
  <si>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</si>
  <si>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</si>
  <si>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</si>
  <si>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</si>
  <si>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</si>
  <si>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</si>
  <si>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</si>
  <si>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</si>
  <si>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</si>
  <si>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</si>
  <si>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</si>
  <si>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</si>
  <si>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</si>
  <si>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</si>
  <si>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</si>
  <si>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</si>
  <si>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</si>
  <si>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</si>
  <si>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</si>
  <si>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</si>
  <si>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</si>
  <si>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</si>
  <si>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</si>
  <si>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</si>
  <si>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</si>
  <si>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</si>
  <si>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</si>
  <si>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</si>
  <si>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</si>
  <si>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</si>
  <si>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</si>
  <si>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</si>
  <si>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</si>
  <si>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</si>
  <si>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</si>
  <si>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</si>
  <si>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</si>
  <si>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</si>
  <si>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</si>
  <si>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</si>
  <si>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</si>
  <si>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</si>
  <si>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</si>
  <si>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</si>
  <si>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</si>
  <si>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</si>
  <si>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</si>
  <si>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</si>
  <si>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</si>
  <si>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</si>
  <si>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</si>
  <si>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</si>
  <si>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</si>
  <si>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</si>
  <si>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</si>
  <si>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</si>
  <si>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</si>
  <si>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</si>
  <si>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</si>
  <si>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</si>
  <si>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</si>
  <si>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</si>
  <si>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</si>
  <si>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</si>
  <si>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</si>
  <si>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</si>
  <si>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</si>
  <si>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</si>
  <si>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</si>
  <si>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</si>
  <si>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</si>
  <si>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</si>
  <si>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</si>
  <si>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</si>
  <si>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</si>
  <si>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</si>
  <si>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</si>
  <si>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</si>
  <si>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</si>
  <si>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</si>
  <si>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</si>
  <si>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</si>
  <si>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</si>
  <si>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</si>
  <si>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</si>
  <si>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</si>
  <si>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</si>
  <si>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</si>
  <si>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</si>
  <si>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</si>
  <si>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</si>
  <si>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</si>
  <si>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</si>
  <si>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</si>
  <si>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</si>
  <si>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</si>
  <si>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</si>
  <si>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</si>
  <si>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</si>
  <si>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</si>
  <si>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</si>
  <si>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</si>
  <si>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</si>
  <si>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</si>
  <si>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</si>
  <si>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</si>
  <si>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</si>
  <si>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</si>
  <si>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</si>
  <si>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</si>
  <si>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</si>
  <si>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</si>
  <si>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</si>
  <si>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</si>
  <si>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</si>
  <si>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</si>
  <si>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</si>
  <si>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</si>
  <si>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</si>
  <si>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</si>
  <si>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</si>
  <si>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</si>
  <si>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</si>
  <si>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</si>
  <si>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</si>
  <si>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</si>
  <si>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</si>
  <si>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</si>
  <si>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</si>
  <si>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</si>
  <si>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</si>
  <si>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</si>
  <si>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</si>
  <si>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</si>
  <si>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</si>
  <si>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</si>
  <si>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</si>
  <si>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</si>
  <si>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</si>
  <si>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</si>
  <si>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</si>
  <si>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</si>
  <si>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</si>
  <si>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</si>
  <si>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</si>
  <si>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</si>
  <si>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</si>
  <si>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</si>
  <si>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</si>
  <si>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</si>
  <si>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</si>
  <si>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</si>
  <si>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</si>
  <si>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</si>
  <si>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</si>
  <si>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</si>
  <si>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</si>
  <si>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</si>
  <si>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</si>
  <si>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</si>
  <si>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</si>
  <si>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</si>
  <si>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</si>
  <si>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</si>
  <si>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</si>
  <si>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</si>
  <si>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</si>
  <si>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</si>
  <si>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</si>
  <si>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</si>
  <si>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</si>
  <si>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</si>
  <si>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</si>
  <si>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</si>
  <si>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</si>
  <si>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</si>
  <si>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</si>
  <si>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</si>
  <si>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</si>
  <si>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</si>
  <si>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</si>
  <si>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</si>
  <si>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</si>
  <si>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</si>
  <si>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</si>
  <si>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</si>
  <si>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</si>
  <si>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</si>
  <si>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</si>
  <si>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</si>
  <si>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</si>
  <si>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</si>
  <si>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</si>
  <si>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</si>
  <si>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</si>
  <si>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</si>
  <si>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</si>
  <si>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</si>
  <si>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</si>
  <si>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</si>
  <si>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</si>
  <si>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</si>
  <si>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</si>
  <si>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</si>
  <si>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</si>
  <si>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</si>
  <si>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</si>
  <si>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</si>
  <si>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</si>
  <si>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</si>
  <si>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</si>
  <si>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</si>
  <si>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</si>
  <si>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</si>
  <si>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</si>
  <si>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</si>
  <si>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</si>
  <si>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</si>
  <si>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</si>
  <si>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</si>
  <si>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</si>
  <si>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</si>
  <si>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</si>
  <si>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</si>
  <si>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</si>
  <si>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</si>
  <si>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</si>
  <si>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</si>
  <si>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</si>
  <si>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</si>
  <si>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</si>
  <si>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</si>
  <si>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</si>
  <si>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</si>
  <si>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</si>
  <si>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</si>
  <si>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</si>
  <si>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</si>
  <si>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</si>
  <si>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</si>
  <si>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</si>
  <si>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</si>
  <si>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</si>
  <si>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</si>
  <si>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</si>
  <si>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</si>
  <si>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</si>
  <si>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</si>
  <si>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</si>
  <si>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</si>
  <si>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</si>
  <si>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</si>
  <si>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</si>
  <si>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</si>
  <si>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</si>
  <si>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</si>
  <si>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</si>
  <si>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</si>
  <si>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</si>
  <si>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</si>
  <si>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</si>
  <si>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</si>
  <si>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</si>
  <si>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</si>
  <si>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</si>
  <si>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</si>
  <si>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</si>
  <si>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</si>
  <si>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</si>
  <si>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</si>
  <si>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</si>
  <si>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</si>
  <si>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</si>
  <si>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</si>
  <si>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</si>
  <si>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</si>
  <si>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</si>
  <si>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</si>
  <si>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</si>
  <si>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</si>
  <si>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</si>
  <si>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</si>
  <si>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</si>
  <si>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</si>
  <si>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</si>
  <si>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</si>
  <si>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</si>
  <si>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</si>
  <si>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</si>
  <si>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</si>
  <si>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</si>
  <si>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</si>
  <si>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</si>
  <si>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</si>
  <si>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</si>
  <si>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</si>
  <si>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</si>
  <si>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</si>
  <si>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</si>
  <si>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</si>
  <si>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</si>
  <si>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</si>
  <si>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</si>
  <si>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</si>
  <si>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</si>
  <si>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</si>
  <si>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</si>
  <si>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</si>
  <si>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</si>
  <si>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</si>
  <si>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</si>
  <si>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</si>
  <si>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</si>
  <si>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</si>
  <si>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</si>
  <si>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</si>
  <si>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</si>
  <si>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</si>
  <si>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</si>
  <si>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</si>
  <si>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</si>
  <si>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</si>
  <si>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</si>
  <si>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</si>
  <si>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</si>
  <si>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</si>
  <si>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</si>
  <si>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</si>
  <si>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</si>
  <si>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</si>
  <si>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</si>
  <si>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</si>
  <si>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</si>
  <si>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</si>
  <si>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</si>
  <si>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</si>
  <si>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</si>
  <si>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</si>
  <si>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</si>
  <si>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</si>
  <si>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</si>
  <si>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</si>
  <si>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</si>
  <si>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</si>
  <si>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</si>
  <si>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</si>
  <si>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</si>
  <si>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</si>
  <si>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</si>
  <si>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</si>
  <si>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</si>
  <si>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</si>
  <si>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</si>
  <si>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</si>
  <si>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</si>
  <si>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</si>
  <si>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</si>
  <si>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</si>
  <si>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</si>
  <si>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</si>
  <si>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</si>
  <si>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</si>
  <si>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</si>
  <si>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</si>
  <si>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</si>
  <si>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</si>
  <si>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</si>
  <si>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</si>
  <si>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</si>
  <si>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</si>
  <si>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</si>
  <si>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</si>
  <si>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</si>
  <si>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</si>
  <si>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</si>
  <si>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</si>
  <si>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</si>
  <si>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</si>
  <si>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</si>
  <si>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</si>
  <si>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</si>
  <si>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</si>
  <si>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</si>
  <si>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</si>
  <si>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</si>
  <si>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</si>
  <si>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</si>
  <si>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</si>
  <si>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</si>
  <si>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</si>
  <si>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</si>
  <si>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</si>
  <si>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</si>
  <si>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</si>
  <si>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</si>
  <si>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</si>
  <si>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</si>
  <si>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</si>
  <si>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</si>
  <si>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</si>
  <si>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</si>
  <si>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</si>
  <si>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</si>
  <si>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</si>
  <si>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</si>
  <si>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</si>
  <si>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</si>
  <si>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</si>
  <si>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</si>
  <si>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</si>
  <si>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</si>
  <si>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</si>
  <si>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</si>
  <si>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</si>
  <si>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</si>
  <si>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</si>
  <si>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</si>
  <si>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</si>
  <si>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</si>
  <si>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</si>
  <si>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</si>
  <si>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</si>
  <si>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</si>
  <si>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</si>
  <si>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</si>
  <si>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</si>
  <si>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</si>
  <si>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</si>
  <si>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</si>
  <si>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</si>
  <si>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</si>
  <si>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</si>
  <si>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</si>
  <si>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</si>
  <si>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</si>
  <si>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</si>
  <si>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</si>
  <si>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</si>
  <si>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</si>
  <si>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</si>
  <si>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</si>
  <si>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</si>
  <si>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</si>
  <si>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</si>
  <si>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</si>
  <si>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</si>
  <si>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</si>
  <si>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</si>
  <si>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</si>
  <si>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</si>
  <si>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</si>
  <si>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</si>
  <si>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</si>
  <si>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</si>
  <si>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</si>
  <si>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</si>
  <si>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</si>
  <si>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</si>
  <si>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</si>
  <si>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</si>
  <si>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</si>
  <si>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</si>
  <si>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</si>
  <si>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</si>
  <si>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</si>
  <si>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</si>
  <si>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</si>
  <si>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</si>
  <si>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</si>
  <si>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</si>
  <si>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</si>
  <si>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</si>
  <si>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</si>
  <si>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</si>
  <si>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</si>
  <si>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</si>
  <si>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</si>
  <si>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</si>
  <si>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</si>
  <si>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</si>
  <si>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</si>
  <si>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</si>
  <si>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</si>
  <si>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</si>
  <si>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</si>
  <si>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</si>
  <si>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</si>
  <si>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</si>
  <si>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</si>
  <si>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</si>
  <si>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</si>
  <si>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</si>
  <si>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</si>
  <si>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</si>
  <si>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</si>
  <si>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</si>
  <si>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</si>
  <si>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</si>
  <si>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</si>
  <si>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</si>
  <si>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</si>
  <si>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</si>
  <si>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</si>
  <si>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</si>
  <si>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</si>
  <si>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</si>
  <si>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</si>
  <si>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</si>
  <si>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</si>
  <si>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</si>
  <si>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</si>
  <si>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</si>
  <si>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</si>
  <si>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</si>
  <si>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</si>
  <si>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</si>
  <si>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</si>
  <si>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</si>
  <si>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</si>
  <si>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</si>
  <si>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</si>
  <si>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</si>
  <si>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</si>
  <si>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</si>
  <si>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</si>
  <si>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</si>
  <si>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</si>
  <si>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</si>
  <si>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</si>
  <si>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</si>
  <si>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</si>
  <si>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</si>
  <si>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</si>
  <si>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</si>
  <si>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</si>
  <si>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</si>
  <si>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</si>
  <si>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</si>
  <si>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</si>
  <si>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</si>
  <si>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</si>
  <si>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</si>
  <si>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</si>
  <si>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</si>
  <si>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</si>
  <si>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</si>
  <si>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</si>
  <si>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</si>
  <si>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</si>
  <si>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</si>
  <si>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</si>
  <si>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</si>
  <si>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</si>
  <si>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</si>
  <si>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</si>
  <si>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</si>
  <si>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</si>
  <si>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</si>
  <si>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</si>
  <si>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</si>
  <si>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</si>
  <si>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</si>
  <si>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</si>
  <si>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</si>
  <si>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</si>
  <si>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</si>
  <si>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</si>
  <si>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</si>
  <si>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</si>
  <si>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</si>
  <si>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</si>
  <si>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</si>
  <si>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</si>
  <si>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</si>
  <si>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</si>
  <si>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</si>
  <si>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</si>
  <si>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</si>
  <si>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</si>
  <si>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</si>
  <si>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</si>
  <si>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</si>
  <si>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</si>
  <si>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</si>
  <si>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</si>
  <si>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</si>
  <si>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</si>
  <si>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</si>
  <si>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</si>
  <si>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</si>
  <si>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</si>
  <si>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</si>
  <si>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</si>
  <si>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</si>
  <si>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</si>
  <si>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</si>
  <si>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</si>
  <si>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</si>
  <si>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</si>
  <si>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</si>
  <si>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</si>
  <si>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</si>
  <si>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</si>
  <si>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</si>
  <si>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</si>
  <si>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</si>
  <si>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</si>
  <si>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</si>
  <si>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</si>
  <si>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</si>
  <si>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</si>
  <si>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</si>
  <si>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</si>
  <si>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</si>
  <si>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</si>
  <si>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</si>
  <si>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</si>
  <si>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</si>
  <si>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</si>
  <si>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</si>
  <si>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</si>
  <si>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</si>
  <si>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</si>
  <si>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</si>
  <si>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</si>
  <si>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</si>
  <si>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</si>
  <si>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</si>
  <si>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</si>
  <si>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</si>
  <si>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</si>
  <si>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</si>
  <si>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</si>
  <si>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</si>
  <si>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</si>
  <si>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</si>
  <si>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</si>
  <si>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</si>
  <si>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</si>
  <si>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</si>
  <si>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</si>
  <si>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</si>
  <si>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</si>
  <si>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</si>
  <si>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</si>
  <si>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</si>
  <si>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</si>
  <si>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</si>
  <si>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</si>
  <si>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</si>
  <si>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</si>
  <si>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</si>
  <si>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</si>
  <si>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</si>
  <si>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</si>
  <si>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</si>
  <si>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</si>
  <si>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</si>
  <si>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</si>
  <si>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</si>
  <si>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</si>
  <si>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</si>
  <si>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</si>
  <si>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</si>
  <si>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</si>
  <si>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</si>
  <si>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</si>
  <si>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</si>
  <si>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</si>
  <si>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</si>
  <si>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</si>
  <si>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</si>
  <si>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</si>
  <si>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</si>
  <si>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</si>
  <si>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</si>
  <si>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</si>
  <si>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</si>
  <si>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</si>
  <si>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</si>
  <si>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</si>
  <si>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</si>
  <si>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</si>
  <si>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</si>
  <si>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</si>
  <si>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</si>
  <si>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</si>
  <si>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</si>
  <si>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</si>
  <si>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</si>
  <si>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</si>
  <si>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</si>
  <si>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</si>
  <si>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</si>
  <si>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</si>
  <si>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</si>
  <si>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</si>
  <si>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</si>
  <si>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</si>
  <si>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</si>
  <si>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</si>
  <si>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</si>
  <si>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</si>
  <si>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</si>
  <si>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</si>
  <si>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</si>
  <si>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</si>
  <si>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</si>
  <si>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</si>
  <si>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</si>
  <si>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</si>
  <si>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</si>
  <si>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</si>
  <si>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</si>
  <si>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</si>
  <si>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</si>
  <si>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</si>
  <si>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</si>
  <si>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</si>
  <si>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</si>
  <si>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</si>
  <si>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</si>
  <si>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</si>
  <si>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</si>
  <si>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</si>
  <si>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</si>
  <si>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</si>
  <si>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</si>
  <si>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</si>
  <si>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</si>
  <si>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</si>
  <si>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</si>
  <si>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</si>
  <si>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</si>
  <si>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</si>
  <si>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</si>
  <si>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</si>
  <si>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</si>
  <si>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</si>
  <si>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</si>
  <si>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</si>
  <si>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</si>
  <si>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</si>
  <si>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</si>
  <si>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</si>
  <si>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</si>
  <si>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</si>
  <si>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</si>
  <si>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</si>
  <si>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</si>
  <si>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</si>
  <si>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</si>
  <si>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</si>
  <si>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</si>
  <si>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</si>
  <si>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</si>
  <si>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</si>
  <si>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</si>
  <si>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</si>
  <si>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</si>
  <si>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</si>
  <si>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</si>
  <si>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</si>
  <si>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</si>
  <si>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</si>
  <si>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</si>
  <si>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</si>
  <si>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</si>
  <si>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</si>
  <si>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</si>
  <si>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</si>
  <si>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</si>
  <si>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</si>
  <si>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</si>
  <si>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</si>
  <si>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</si>
  <si>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</si>
  <si>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</si>
  <si>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</si>
  <si>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</si>
  <si>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</si>
  <si>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</si>
  <si>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</si>
  <si>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</si>
  <si>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</si>
  <si>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</si>
  <si>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</si>
  <si>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</si>
  <si>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</si>
  <si>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</si>
  <si>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</si>
  <si>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</si>
  <si>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</si>
  <si>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</si>
  <si>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</si>
  <si>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</si>
  <si>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</si>
  <si>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</si>
  <si>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</si>
  <si>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</si>
  <si>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</si>
  <si>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</si>
  <si>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</si>
  <si>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</si>
  <si>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</si>
  <si>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</si>
  <si>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</si>
  <si>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</si>
  <si>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</si>
  <si>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</si>
  <si>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</si>
  <si>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</si>
  <si>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</si>
  <si>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</si>
  <si>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</si>
  <si>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</si>
  <si>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</si>
  <si>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</si>
  <si>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</si>
  <si>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</si>
  <si>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</si>
  <si>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</si>
  <si>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</si>
  <si>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</si>
  <si>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</si>
  <si>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</si>
  <si>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</si>
  <si>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</si>
  <si>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</si>
  <si>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</si>
  <si>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</si>
  <si>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</si>
  <si>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</si>
  <si>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</si>
  <si>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</si>
  <si>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</si>
  <si>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</si>
  <si>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</si>
  <si>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</si>
  <si>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</si>
  <si>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</si>
  <si>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</si>
  <si>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</si>
  <si>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</si>
  <si>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</si>
  <si>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</si>
  <si>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</si>
  <si>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</si>
  <si>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</si>
  <si>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</si>
  <si>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</si>
  <si>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</si>
  <si>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</si>
  <si>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</si>
  <si>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</si>
  <si>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</si>
  <si>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</si>
  <si>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</si>
  <si>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</si>
  <si>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</si>
  <si>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</si>
  <si>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</si>
  <si>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</si>
  <si>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</si>
  <si>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</si>
  <si>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</si>
  <si>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</si>
  <si>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</si>
  <si>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</si>
  <si>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</si>
  <si>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</si>
  <si>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</si>
  <si>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</si>
  <si>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</si>
  <si>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</si>
  <si>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</si>
  <si>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</si>
  <si>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</si>
  <si>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</si>
  <si>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</si>
  <si>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</si>
  <si>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</si>
  <si>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</si>
  <si>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</si>
  <si>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</si>
  <si>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</si>
  <si>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</si>
  <si>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</si>
  <si>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</si>
  <si>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</si>
  <si>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</si>
  <si>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</si>
  <si>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</si>
  <si>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</si>
  <si>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</si>
  <si>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</si>
  <si>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</si>
  <si>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</si>
  <si>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</si>
  <si>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</si>
  <si>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</si>
  <si>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</si>
  <si>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</si>
  <si>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</si>
  <si>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</si>
  <si>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</si>
  <si>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</si>
  <si>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</si>
  <si>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</si>
  <si>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</si>
  <si>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</si>
  <si>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</si>
  <si>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</si>
  <si>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</si>
  <si>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</si>
  <si>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</si>
  <si>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</si>
  <si>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</si>
  <si>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</si>
  <si>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</si>
  <si>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</si>
  <si>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</si>
  <si>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</si>
  <si>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</si>
  <si>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</si>
  <si>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</si>
  <si>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</si>
  <si>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</si>
  <si>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</si>
  <si>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</si>
  <si>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</si>
  <si>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</si>
  <si>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</si>
  <si>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</si>
  <si>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</si>
  <si>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</si>
  <si>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</si>
  <si>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</si>
  <si>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</si>
  <si>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</si>
  <si>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</si>
  <si>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</si>
  <si>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</si>
  <si>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</si>
  <si>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</si>
  <si>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</si>
  <si>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</si>
  <si>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</si>
  <si>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</si>
  <si>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</si>
  <si>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</si>
  <si>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</si>
  <si>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</si>
  <si>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</si>
  <si>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</si>
  <si>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</si>
  <si>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</si>
  <si>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</si>
  <si>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</si>
  <si>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</si>
  <si>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</si>
  <si>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</si>
  <si>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</si>
  <si>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</si>
  <si>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</si>
  <si>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</si>
  <si>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</si>
  <si>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</si>
  <si>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</si>
  <si>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</si>
  <si>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</si>
  <si>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</si>
  <si>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</si>
  <si>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</si>
  <si>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</si>
  <si>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</si>
  <si>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</si>
  <si>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</si>
  <si>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</si>
  <si>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</si>
  <si>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</si>
  <si>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</si>
  <si>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</si>
  <si>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</si>
  <si>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</si>
  <si>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</si>
  <si>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</si>
  <si>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</si>
  <si>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</si>
  <si>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</si>
  <si>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</si>
  <si>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</si>
  <si>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</si>
  <si>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</si>
  <si>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</si>
  <si>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</si>
  <si>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</si>
  <si>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</si>
  <si>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</si>
  <si>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</si>
  <si>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</si>
  <si>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</si>
  <si>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</si>
  <si>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</si>
  <si>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</si>
  <si>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</si>
  <si>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</si>
  <si>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</si>
  <si>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</si>
  <si>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</si>
  <si>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</si>
  <si>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</si>
  <si>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</si>
  <si>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</si>
  <si>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</si>
  <si>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</si>
  <si>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</si>
  <si>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</si>
  <si>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</si>
  <si>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</si>
  <si>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</si>
  <si>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</si>
  <si>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</si>
  <si>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</si>
  <si>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</si>
  <si>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</si>
  <si>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</si>
  <si>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</si>
  <si>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</si>
  <si>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</si>
  <si>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</si>
  <si>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</si>
  <si>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</si>
  <si>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</si>
  <si>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</si>
  <si>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</si>
  <si>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</si>
  <si>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</si>
  <si>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</si>
  <si>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</si>
  <si>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</si>
  <si>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</si>
  <si>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</si>
  <si>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</si>
  <si>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</si>
  <si>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</si>
  <si>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</si>
  <si>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</si>
  <si>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</si>
  <si>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</si>
  <si>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</si>
  <si>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</si>
  <si>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</si>
  <si>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</si>
  <si>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</si>
  <si>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</si>
  <si>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</si>
  <si>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</si>
  <si>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</si>
  <si>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</si>
  <si>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</si>
  <si>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</si>
  <si>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</si>
  <si>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</si>
  <si>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</si>
  <si>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</si>
  <si>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</si>
  <si>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</si>
  <si>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</si>
  <si>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</si>
  <si>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</si>
  <si>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</si>
  <si>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</si>
  <si>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</si>
  <si>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</si>
  <si>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</si>
  <si>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</si>
  <si>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</si>
  <si>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</si>
  <si>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</si>
  <si>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</si>
  <si>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</si>
  <si>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</si>
  <si>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</si>
  <si>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</si>
  <si>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</si>
  <si>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</si>
  <si>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</si>
  <si>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</si>
  <si>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</si>
  <si>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</si>
  <si>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</si>
  <si>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</si>
  <si>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</si>
  <si>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</si>
  <si>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</si>
  <si>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</si>
  <si>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</si>
  <si>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</si>
  <si>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</si>
  <si>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</si>
  <si>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</si>
  <si>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</si>
  <si>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</si>
  <si>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</si>
  <si>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</si>
  <si>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</si>
  <si>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</si>
  <si>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</si>
  <si>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</si>
  <si>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</si>
  <si>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</si>
  <si>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</si>
  <si>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</si>
  <si>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</si>
  <si>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</si>
  <si>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</si>
  <si>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</si>
  <si>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</si>
  <si>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</si>
  <si>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</si>
  <si>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</si>
  <si>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</si>
  <si>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</si>
  <si>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</si>
  <si>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</si>
  <si>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</si>
  <si>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</si>
  <si>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</si>
  <si>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</si>
  <si>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</si>
  <si>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</si>
  <si>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</si>
  <si>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</si>
  <si>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</si>
  <si>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</si>
  <si>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</si>
  <si>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</si>
  <si>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</si>
  <si>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</si>
  <si>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</si>
  <si>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</si>
  <si>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</si>
  <si>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</si>
  <si>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</si>
  <si>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</si>
  <si>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</si>
  <si>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</si>
  <si>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</si>
  <si>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</si>
  <si>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</si>
  <si>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</si>
  <si>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</si>
  <si>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</si>
  <si>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</si>
  <si>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</si>
  <si>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</si>
  <si>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</si>
  <si>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</si>
  <si>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</si>
  <si>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</si>
  <si>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</si>
  <si>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</si>
  <si>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</si>
  <si>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</si>
  <si>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</si>
  <si>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</si>
  <si>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</si>
  <si>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</si>
  <si>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</si>
  <si>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</si>
  <si>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</si>
  <si>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</si>
  <si>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</si>
  <si>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</si>
  <si>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</si>
  <si>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</si>
  <si>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</si>
  <si>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</si>
  <si>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</si>
  <si>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</si>
  <si>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</si>
  <si>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</si>
  <si>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</si>
  <si>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</si>
  <si>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</si>
  <si>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</si>
  <si>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</si>
  <si>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</si>
  <si>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</si>
  <si>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</si>
  <si>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</si>
  <si>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</si>
  <si>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</si>
  <si>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</si>
  <si>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</si>
  <si>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</si>
  <si>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</si>
  <si>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</si>
  <si>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</si>
  <si>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</si>
  <si>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</si>
  <si>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</si>
  <si>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</si>
  <si>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</si>
  <si>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</si>
  <si>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</si>
  <si>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</si>
  <si>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</si>
  <si>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</si>
  <si>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</si>
  <si>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</si>
  <si>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</si>
  <si>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</si>
  <si>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</si>
  <si>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</si>
  <si>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</si>
  <si>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</si>
  <si>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</si>
  <si>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</si>
  <si>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</si>
  <si>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</si>
  <si>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</si>
  <si>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</si>
  <si>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</si>
  <si>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</si>
  <si>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</si>
  <si>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</si>
  <si>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</si>
  <si>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</si>
  <si>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</si>
  <si>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</si>
  <si>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</si>
  <si>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</si>
  <si>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</si>
  <si>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</si>
  <si>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</si>
  <si>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</si>
  <si>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</si>
  <si>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</si>
  <si>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</si>
  <si>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</si>
  <si>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</si>
  <si>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</si>
  <si>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</si>
  <si>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</si>
  <si>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</si>
  <si>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</si>
  <si>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</si>
  <si>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</si>
  <si>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</si>
  <si>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</si>
  <si>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</si>
  <si>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</si>
  <si>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</si>
  <si>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</si>
  <si>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</si>
  <si>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</si>
  <si>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</si>
  <si>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</si>
  <si>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</si>
  <si>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</si>
  <si>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</si>
  <si>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</si>
  <si>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</si>
  <si>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</si>
  <si>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</si>
  <si>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</si>
  <si>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</si>
  <si>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</si>
  <si>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</si>
  <si>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</si>
  <si>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</si>
  <si>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</si>
  <si>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</si>
  <si>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</si>
  <si>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</si>
  <si>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</si>
  <si>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</si>
  <si>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</si>
  <si>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</si>
  <si>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</si>
  <si>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</si>
  <si>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</si>
  <si>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</si>
  <si>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</si>
  <si>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</si>
  <si>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</si>
  <si>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</si>
  <si>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</si>
  <si>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</si>
  <si>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</si>
  <si>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</si>
  <si>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</si>
  <si>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</si>
  <si>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</si>
  <si>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</si>
  <si>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</si>
  <si>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</si>
  <si>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</si>
  <si>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</si>
  <si>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</si>
  <si>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</si>
  <si>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</si>
  <si>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</si>
  <si>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</si>
  <si>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</si>
  <si>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</si>
  <si>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</si>
  <si>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</si>
  <si>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</si>
  <si>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</si>
  <si>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</si>
  <si>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</si>
  <si>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</si>
  <si>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</si>
  <si>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</si>
  <si>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</si>
  <si>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</si>
  <si>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</si>
  <si>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</si>
  <si>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</si>
  <si>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</si>
  <si>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</si>
  <si>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</si>
  <si>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</si>
  <si>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</si>
  <si>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</si>
  <si>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</si>
  <si>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</si>
  <si>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</si>
  <si>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</si>
  <si>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</si>
  <si>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</si>
  <si>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</si>
  <si>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</si>
  <si>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</si>
  <si>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</si>
  <si>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</si>
  <si>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</si>
  <si>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</si>
  <si>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</si>
  <si>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</si>
  <si>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</si>
  <si>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</si>
  <si>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</si>
  <si>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</si>
  <si>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</si>
  <si>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</si>
  <si>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</si>
  <si>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</si>
  <si>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</si>
  <si>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</si>
  <si>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</si>
  <si>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</si>
  <si>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</si>
  <si>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</si>
  <si>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</si>
  <si>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</si>
  <si>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</si>
  <si>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</si>
  <si>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</si>
  <si>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</si>
  <si>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</si>
  <si>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</si>
  <si>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</si>
  <si>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</si>
  <si>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</si>
  <si>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</si>
  <si>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</si>
  <si>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</si>
  <si>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</si>
  <si>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</si>
  <si>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</si>
  <si>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</si>
  <si>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</si>
  <si>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</si>
  <si>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</si>
  <si>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</si>
  <si>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</si>
  <si>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</si>
  <si>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</si>
  <si>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</si>
  <si>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</si>
  <si>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</si>
  <si>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</si>
  <si>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</si>
  <si>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</si>
  <si>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</si>
  <si>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</si>
  <si>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</si>
  <si>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</si>
  <si>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</si>
  <si>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</si>
  <si>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</si>
  <si>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</si>
  <si>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</si>
  <si>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</si>
  <si>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</si>
  <si>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</si>
  <si>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</si>
  <si>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</si>
  <si>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</si>
  <si>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</si>
  <si>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</si>
  <si>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</si>
  <si>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</si>
  <si>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</si>
  <si>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</si>
  <si>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</si>
  <si>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</si>
  <si>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</si>
  <si>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</si>
  <si>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</si>
  <si>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</si>
  <si>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</si>
  <si>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</si>
  <si>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</si>
  <si>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</si>
  <si>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</si>
  <si>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</si>
  <si>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</si>
  <si>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</si>
  <si>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</si>
  <si>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</si>
  <si>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</si>
  <si>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</si>
  <si>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</si>
  <si>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</si>
  <si>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</si>
  <si>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</si>
  <si>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</si>
  <si>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</si>
  <si>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</si>
  <si>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</si>
  <si>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</si>
  <si>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</si>
  <si>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</si>
  <si>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</si>
  <si>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</si>
  <si>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</si>
  <si>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</si>
  <si>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</si>
  <si>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</si>
  <si>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</si>
  <si>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</si>
  <si>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</si>
  <si>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</si>
  <si>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</si>
  <si>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</si>
  <si>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</si>
  <si>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</si>
  <si>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</si>
  <si>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</si>
  <si>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</si>
  <si>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</si>
  <si>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</si>
  <si>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</si>
  <si>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</si>
  <si>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</si>
  <si>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</si>
  <si>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</si>
  <si>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</si>
  <si>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</si>
  <si>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</si>
  <si>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</si>
  <si>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</si>
  <si>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</si>
  <si>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</si>
  <si>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</si>
  <si>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</si>
  <si>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</si>
  <si>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</si>
  <si>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</si>
  <si>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</si>
  <si>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</si>
  <si>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</si>
  <si>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</si>
  <si>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</si>
  <si>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</si>
  <si>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</si>
  <si>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</si>
  <si>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</si>
  <si>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</si>
  <si>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</si>
  <si>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</si>
  <si>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</si>
  <si>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</si>
  <si>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</si>
  <si>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</si>
  <si>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</si>
  <si>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</si>
  <si>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</si>
  <si>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</si>
  <si>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</si>
  <si>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</si>
  <si>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</si>
  <si>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</si>
  <si>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</si>
  <si>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</si>
  <si>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</si>
  <si>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</si>
  <si>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</si>
  <si>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</si>
  <si>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</si>
  <si>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</si>
  <si>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</si>
  <si>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</si>
  <si>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</si>
  <si>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</si>
  <si>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</si>
  <si>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</si>
  <si>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</si>
  <si>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</si>
  <si>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</si>
  <si>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</si>
  <si>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</si>
  <si>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</si>
  <si>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</si>
  <si>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</si>
  <si>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</si>
  <si>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</si>
  <si>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</si>
  <si>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</si>
  <si>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</si>
  <si>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</si>
  <si>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</si>
  <si>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</si>
  <si>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</si>
  <si>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</si>
  <si>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</si>
  <si>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</si>
  <si>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</si>
  <si>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</si>
  <si>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</si>
  <si>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</si>
  <si>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</si>
  <si>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</si>
  <si>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</si>
  <si>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</si>
  <si>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</si>
  <si>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</si>
  <si>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</si>
  <si>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</si>
  <si>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</si>
  <si>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</si>
  <si>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</si>
  <si>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</si>
  <si>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</si>
  <si>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</si>
  <si>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</si>
  <si>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</si>
  <si>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</si>
  <si>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</si>
  <si>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</si>
  <si>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</si>
  <si>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</si>
  <si>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</si>
  <si>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</si>
  <si>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</si>
  <si>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</si>
  <si>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</si>
  <si>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</si>
  <si>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</si>
  <si>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</si>
  <si>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</si>
  <si>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</si>
  <si>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</si>
  <si>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</si>
  <si>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</si>
  <si>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</si>
  <si>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</si>
  <si>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</si>
  <si>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</si>
  <si>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</si>
  <si>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</si>
  <si>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</si>
  <si>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</si>
  <si>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</si>
  <si>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</si>
  <si>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</si>
  <si>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</si>
  <si>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</si>
  <si>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</si>
  <si>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</si>
  <si>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</si>
  <si>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</si>
  <si>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</si>
  <si>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</si>
  <si>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</si>
  <si>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</si>
  <si>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</si>
  <si>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</si>
  <si>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</si>
  <si>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</si>
  <si>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</si>
  <si>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</si>
  <si>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</si>
  <si>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</si>
  <si>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</si>
  <si>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</si>
  <si>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</si>
  <si>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</si>
  <si>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</si>
  <si>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</si>
  <si>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</si>
  <si>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</si>
  <si>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</si>
  <si>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</si>
  <si>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</si>
  <si>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</si>
  <si>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</si>
  <si>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</si>
  <si>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</si>
  <si>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</si>
  <si>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</si>
  <si>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</si>
  <si>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</si>
  <si>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</si>
  <si>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</si>
  <si>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</si>
  <si>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</si>
  <si>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</si>
  <si>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</si>
  <si>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</si>
  <si>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</si>
  <si>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</si>
  <si>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</si>
  <si>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</si>
  <si>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</si>
  <si>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</si>
  <si>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</si>
  <si>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</si>
  <si>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</si>
  <si>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</si>
  <si>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</si>
  <si>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</si>
  <si>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</si>
  <si>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</si>
  <si>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</si>
  <si>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</si>
  <si>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</si>
  <si>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</si>
  <si>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</si>
  <si>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</si>
  <si>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</si>
  <si>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</si>
  <si>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</si>
  <si>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</si>
  <si>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</si>
  <si>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</si>
  <si>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</si>
  <si>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</si>
  <si>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</si>
  <si>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</si>
  <si>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</si>
  <si>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</si>
  <si>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</si>
  <si>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</si>
  <si>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</si>
  <si>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</si>
  <si>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</si>
  <si>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</si>
  <si>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</si>
  <si>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</si>
  <si>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</si>
  <si>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</si>
  <si>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</si>
  <si>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</si>
  <si>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</si>
  <si>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</si>
  <si>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</si>
  <si>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</si>
  <si>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</si>
  <si>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</si>
  <si>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</si>
  <si>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</si>
  <si>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</si>
  <si>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</si>
  <si>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</si>
  <si>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</si>
  <si>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</si>
  <si>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</si>
  <si>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</si>
  <si>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</si>
  <si>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</si>
  <si>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</si>
  <si>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</si>
  <si>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</si>
  <si>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</si>
  <si>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</si>
  <si>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</si>
  <si>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</si>
  <si>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</si>
  <si>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</si>
  <si>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</si>
  <si>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</si>
  <si>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</si>
  <si>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</si>
  <si>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</si>
  <si>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</si>
  <si>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</si>
  <si>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</si>
  <si>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</si>
  <si>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</si>
  <si>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</si>
  <si>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</si>
  <si>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</si>
  <si>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</si>
  <si>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</si>
  <si>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</si>
  <si>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</si>
  <si>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</si>
  <si>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</si>
  <si>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</si>
  <si>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</si>
  <si>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</si>
  <si>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</si>
  <si>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</si>
  <si>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</si>
  <si>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</si>
  <si>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</si>
  <si>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</si>
  <si>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</si>
  <si>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</si>
  <si>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</si>
  <si>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</si>
  <si>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</si>
  <si>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</si>
  <si>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</si>
  <si>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</si>
  <si>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</si>
  <si>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</si>
  <si>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</si>
  <si>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</si>
  <si>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</si>
  <si>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</si>
  <si>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</si>
  <si>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</si>
  <si>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</si>
  <si>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</si>
  <si>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</si>
  <si>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</si>
  <si>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</si>
  <si>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</si>
  <si>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</si>
  <si>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</si>
  <si>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</si>
  <si>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</si>
  <si>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</si>
  <si>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</si>
  <si>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</si>
  <si>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</si>
  <si>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</si>
  <si>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</si>
  <si>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</si>
  <si>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</si>
  <si>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</si>
  <si>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</si>
  <si>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</si>
  <si>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</si>
  <si>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</si>
  <si>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</si>
  <si>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</si>
  <si>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</si>
  <si>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</si>
  <si>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</si>
  <si>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</si>
  <si>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</si>
  <si>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</si>
  <si>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</si>
  <si>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</si>
  <si>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</si>
  <si>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</si>
  <si>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</si>
  <si>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</si>
  <si>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</si>
  <si>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</si>
  <si>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</si>
  <si>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</si>
  <si>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</si>
  <si>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</si>
  <si>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</si>
  <si>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</si>
  <si>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</si>
  <si>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</si>
  <si>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</si>
  <si>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</si>
  <si>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</si>
  <si>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</si>
  <si>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</si>
  <si>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</si>
  <si>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</si>
  <si>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</si>
  <si>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</si>
  <si>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</si>
  <si>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</si>
  <si>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</si>
  <si>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</si>
  <si>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</si>
  <si>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</si>
  <si>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</si>
  <si>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</si>
  <si>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</si>
  <si>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</si>
  <si>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</si>
  <si>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</si>
  <si>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</si>
  <si>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</si>
  <si>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</si>
  <si>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</si>
  <si>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</si>
  <si>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</si>
  <si>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</si>
  <si>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</si>
  <si>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</si>
  <si>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</si>
  <si>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</si>
  <si>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</si>
  <si>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</si>
  <si>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</si>
  <si>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</si>
  <si>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</si>
  <si>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</si>
  <si>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</si>
  <si>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</si>
  <si>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</si>
  <si>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</si>
  <si>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</si>
  <si>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</si>
  <si>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</si>
  <si>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</si>
  <si>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</si>
  <si>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</si>
  <si>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</si>
  <si>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</si>
  <si>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</si>
  <si>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</si>
  <si>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</si>
  <si>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</si>
  <si>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</si>
  <si>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</si>
  <si>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</si>
  <si>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</si>
  <si>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</si>
  <si>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</si>
  <si>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</si>
  <si>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</si>
  <si>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</si>
  <si>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</si>
  <si>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</si>
  <si>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</si>
  <si>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</si>
  <si>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</si>
  <si>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</si>
  <si>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</si>
  <si>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</si>
  <si>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</si>
  <si>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</si>
  <si>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</si>
  <si>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</si>
  <si>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</si>
  <si>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</si>
  <si>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</si>
  <si>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</si>
  <si>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</si>
  <si>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</si>
  <si>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</si>
  <si>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</si>
  <si>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</si>
  <si>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</si>
  <si>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</si>
  <si>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</si>
  <si>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</si>
  <si>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</si>
  <si>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</si>
  <si>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</si>
  <si>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</si>
  <si>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</si>
  <si>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</si>
  <si>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</si>
  <si>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</si>
  <si>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</si>
  <si>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</si>
  <si>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</si>
  <si>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</si>
  <si>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</si>
  <si>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</si>
  <si>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</si>
  <si>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</si>
  <si>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</si>
  <si>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</si>
  <si>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</si>
  <si>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</si>
  <si>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</si>
  <si>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</si>
  <si>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</si>
  <si>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</si>
  <si>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</si>
  <si>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</si>
  <si>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</si>
  <si>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</si>
  <si>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</si>
  <si>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</si>
  <si>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</si>
  <si>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</si>
  <si>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</si>
  <si>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</si>
  <si>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</si>
  <si>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</si>
  <si>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</si>
  <si>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</si>
  <si>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</si>
  <si>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</si>
  <si>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</si>
  <si>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</si>
  <si>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</si>
  <si>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</si>
  <si>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</si>
  <si>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</si>
  <si>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</si>
  <si>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</si>
  <si>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</si>
  <si>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</si>
  <si>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</si>
  <si>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</si>
  <si>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</si>
  <si>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</si>
  <si>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</si>
  <si>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</si>
  <si>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</si>
  <si>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</si>
  <si>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</si>
  <si>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</si>
  <si>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</si>
  <si>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</si>
  <si>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</si>
  <si>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</si>
  <si>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</si>
  <si>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</si>
  <si>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</si>
  <si>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</si>
  <si>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</si>
  <si>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</si>
  <si>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</si>
  <si>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</si>
  <si>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</si>
  <si>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</si>
  <si>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</si>
  <si>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</si>
  <si>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</si>
  <si>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</si>
  <si>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</si>
  <si>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</si>
  <si>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</si>
  <si>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</si>
  <si>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</si>
  <si>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</si>
  <si>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</si>
  <si>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</si>
  <si>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</si>
  <si>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</si>
  <si>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</si>
  <si>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</si>
  <si>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</si>
  <si>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</si>
  <si>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</si>
  <si>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</si>
  <si>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</si>
  <si>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</si>
  <si>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</si>
  <si>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</si>
  <si>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</si>
  <si>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</si>
  <si>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</si>
  <si>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</si>
  <si>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</si>
  <si>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</si>
  <si>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</si>
  <si>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</si>
  <si>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</si>
  <si>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</si>
  <si>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</si>
  <si>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</si>
  <si>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</si>
  <si>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</si>
  <si>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</si>
  <si>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</si>
  <si>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</si>
  <si>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</si>
  <si>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</si>
  <si>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</si>
  <si>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</si>
  <si>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</si>
  <si>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</si>
  <si>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</si>
  <si>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</si>
  <si>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</si>
  <si>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</si>
  <si>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</si>
  <si>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</si>
  <si>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</si>
  <si>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</si>
  <si>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</si>
  <si>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</si>
  <si>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</si>
  <si>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</si>
  <si>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</si>
  <si>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</si>
  <si>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</si>
  <si>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</si>
  <si>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</si>
  <si>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</si>
  <si>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</si>
  <si>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</si>
  <si>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</si>
  <si>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</si>
  <si>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</si>
  <si>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</si>
  <si>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</si>
  <si>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</si>
  <si>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</si>
  <si>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</si>
  <si>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</si>
  <si>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</si>
  <si>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</si>
  <si>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</si>
  <si>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</si>
  <si>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</si>
  <si>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</si>
  <si>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</si>
  <si>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</si>
  <si>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</si>
  <si>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</si>
  <si>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</si>
  <si>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</si>
  <si>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</si>
  <si>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</si>
  <si>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</si>
  <si>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</si>
  <si>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</si>
  <si>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</si>
  <si>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</si>
  <si>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</si>
  <si>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</si>
  <si>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</si>
  <si>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</si>
  <si>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</si>
  <si>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</si>
  <si>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</si>
  <si>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</si>
  <si>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</si>
  <si>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</si>
  <si>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</si>
  <si>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</si>
  <si>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</si>
  <si>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</si>
  <si>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</si>
  <si>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</si>
  <si>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</si>
  <si>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</si>
  <si>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</si>
  <si>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</si>
  <si>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</si>
  <si>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</si>
  <si>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</si>
  <si>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</si>
  <si>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</si>
  <si>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</si>
  <si>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</si>
  <si>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</si>
  <si>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</si>
  <si>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</si>
  <si>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</si>
  <si>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</si>
  <si>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</si>
  <si>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</si>
  <si>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</si>
  <si>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</si>
  <si>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</si>
  <si>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</si>
  <si>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</si>
  <si>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</si>
  <si>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</si>
  <si>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</si>
  <si>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</si>
  <si>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</si>
  <si>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</si>
  <si>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</si>
  <si>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</si>
  <si>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</si>
  <si>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</si>
  <si>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</si>
  <si>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</si>
  <si>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</si>
  <si>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</si>
  <si>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</si>
  <si>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</si>
  <si>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</si>
  <si>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</si>
  <si>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</si>
  <si>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</si>
  <si>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</si>
  <si>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</si>
  <si>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</si>
  <si>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</si>
  <si>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</si>
  <si>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</si>
  <si>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</si>
  <si>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</si>
  <si>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</si>
  <si>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</si>
  <si>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</si>
  <si>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</si>
  <si>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</si>
  <si>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</si>
  <si>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</si>
  <si>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</si>
  <si>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</si>
  <si>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</si>
  <si>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</si>
  <si>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</si>
  <si>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</si>
  <si>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</si>
  <si>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</si>
  <si>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</si>
  <si>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</si>
  <si>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</si>
  <si>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</si>
  <si>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</si>
  <si>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</si>
  <si>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</si>
  <si>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</si>
  <si>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</si>
  <si>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</si>
  <si>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</si>
  <si>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</si>
  <si>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</si>
  <si>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</si>
  <si>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</si>
  <si>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</si>
  <si>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</si>
  <si>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</si>
  <si>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</si>
  <si>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</si>
  <si>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</si>
  <si>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</si>
  <si>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</si>
  <si>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</si>
  <si>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</si>
  <si>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</si>
  <si>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</si>
  <si>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</si>
  <si>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</si>
  <si>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</si>
  <si>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</si>
  <si>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</si>
  <si>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</si>
  <si>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</si>
  <si>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</si>
  <si>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</si>
  <si>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</si>
  <si>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</si>
  <si>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</si>
  <si>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</si>
  <si>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</si>
  <si>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</si>
  <si>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</si>
  <si>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</si>
  <si>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</si>
  <si>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</si>
  <si>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</si>
  <si>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</si>
  <si>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</si>
  <si>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</si>
  <si>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</si>
  <si>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</si>
  <si>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</si>
  <si>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</si>
  <si>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</si>
  <si>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</si>
  <si>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</si>
  <si>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</si>
  <si>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</si>
  <si>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</si>
  <si>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</si>
  <si>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</si>
  <si>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</si>
  <si>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</si>
  <si>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</si>
  <si>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</si>
  <si>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</si>
  <si>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</si>
  <si>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</si>
  <si>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</si>
  <si>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</si>
  <si>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</si>
  <si>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</si>
  <si>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</si>
  <si>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</si>
  <si>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</si>
  <si>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</si>
  <si>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</si>
  <si>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</si>
  <si>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</si>
  <si>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</si>
  <si>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</si>
  <si>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</si>
  <si>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</si>
  <si>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</si>
  <si>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</si>
  <si>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</si>
  <si>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</si>
  <si>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</si>
  <si>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</si>
  <si>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</si>
  <si>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</si>
  <si>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</si>
  <si>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</si>
  <si>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</si>
  <si>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</si>
  <si>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</si>
  <si>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</si>
  <si>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</si>
  <si>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</si>
  <si>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</si>
  <si>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</si>
  <si>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</si>
  <si>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</si>
  <si>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</si>
  <si>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</si>
  <si>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</si>
  <si>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</si>
  <si>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</si>
  <si>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</si>
  <si>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</si>
  <si>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</si>
  <si>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</si>
  <si>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</si>
  <si>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</si>
  <si>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</si>
  <si>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</si>
  <si>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</si>
  <si>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</si>
  <si>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</si>
  <si>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</si>
  <si>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</si>
  <si>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</si>
  <si>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</si>
  <si>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</si>
  <si>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</si>
  <si>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</si>
  <si>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</si>
  <si>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</si>
  <si>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</si>
  <si>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</si>
  <si>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</si>
  <si>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</si>
  <si>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</si>
  <si>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</si>
  <si>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</si>
  <si>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</si>
  <si>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</si>
  <si>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</si>
  <si>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</si>
  <si>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</si>
  <si>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</si>
  <si>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</si>
  <si>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</si>
  <si>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</si>
  <si>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</si>
  <si>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</si>
  <si>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</si>
  <si>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</si>
  <si>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</si>
  <si>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</si>
  <si>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</si>
  <si>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</si>
  <si>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</si>
  <si>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</si>
  <si>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</si>
  <si>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</si>
  <si>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</si>
  <si>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</si>
  <si>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</si>
  <si>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</si>
  <si>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</si>
  <si>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</si>
  <si>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</si>
  <si>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</si>
  <si>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</si>
  <si>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</si>
  <si>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</si>
  <si>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</si>
  <si>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</si>
  <si>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</si>
  <si>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</si>
  <si>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</si>
  <si>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</si>
  <si>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</si>
  <si>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</si>
  <si>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</si>
  <si>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</si>
  <si>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</si>
  <si>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</si>
  <si>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</si>
  <si>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</si>
  <si>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</si>
  <si>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</si>
  <si>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</si>
  <si>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</si>
  <si>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</si>
  <si>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</si>
  <si>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</si>
  <si>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</si>
  <si>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</si>
  <si>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</si>
  <si>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</si>
  <si>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</si>
  <si>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</si>
  <si>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</si>
  <si>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</si>
  <si>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</si>
  <si>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</si>
  <si>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</si>
  <si>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</si>
  <si>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</si>
  <si>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</si>
  <si>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</si>
  <si>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</si>
  <si>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</si>
  <si>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</si>
  <si>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</si>
  <si>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</si>
  <si>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</si>
  <si>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</si>
  <si>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</si>
  <si>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</si>
  <si>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</si>
  <si>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</si>
  <si>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</si>
  <si>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</si>
  <si>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</si>
  <si>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</si>
  <si>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</si>
  <si>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</si>
  <si>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</si>
  <si>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</si>
  <si>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</si>
  <si>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</si>
  <si>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</si>
  <si>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</si>
  <si>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</si>
  <si>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</si>
  <si>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</si>
  <si>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</si>
  <si>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</si>
  <si>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</si>
  <si>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</si>
  <si>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</si>
  <si>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</si>
  <si>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</si>
  <si>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</si>
  <si>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</si>
  <si>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</si>
  <si>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</si>
  <si>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</si>
  <si>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</si>
  <si>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</si>
  <si>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</si>
  <si>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</si>
  <si>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</si>
  <si>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</si>
  <si>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</si>
  <si>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</si>
  <si>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</si>
  <si>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</si>
  <si>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</si>
  <si>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</si>
  <si>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</si>
  <si>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</si>
  <si>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</si>
  <si>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</si>
  <si>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</si>
  <si>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</si>
  <si>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</si>
  <si>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</si>
  <si>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</si>
  <si>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</si>
  <si>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</si>
  <si>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</si>
  <si>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</si>
  <si>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</si>
  <si>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</si>
  <si>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</si>
  <si>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</si>
  <si>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</si>
  <si>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</si>
  <si>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</si>
  <si>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</si>
  <si>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</si>
  <si>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</si>
  <si>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</si>
  <si>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</si>
  <si>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</si>
  <si>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</si>
  <si>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</si>
  <si>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</si>
  <si>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</si>
  <si>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</si>
  <si>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</si>
  <si>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</si>
  <si>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</si>
  <si>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</si>
  <si>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</si>
  <si>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</si>
  <si>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</si>
  <si>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</si>
  <si>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</si>
  <si>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</si>
  <si>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</si>
  <si>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</si>
  <si>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</si>
  <si>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</si>
  <si>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</si>
  <si>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</si>
  <si>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</si>
  <si>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</si>
  <si>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</si>
  <si>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</si>
  <si>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</si>
  <si>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</si>
  <si>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</si>
  <si>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</si>
  <si>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</si>
  <si>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</si>
  <si>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</si>
  <si>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</si>
  <si>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</si>
  <si>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</si>
  <si>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</si>
  <si>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</si>
  <si>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</si>
  <si>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</si>
  <si>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</si>
  <si>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</si>
  <si>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</si>
  <si>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</si>
  <si>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</si>
  <si>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</si>
  <si>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</si>
  <si>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</si>
  <si>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</si>
  <si>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</si>
  <si>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</si>
  <si>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</si>
  <si>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</si>
  <si>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</si>
  <si>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</si>
  <si>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</si>
  <si>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</si>
  <si>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</si>
  <si>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</si>
  <si>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</si>
  <si>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</si>
  <si>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</si>
  <si>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</si>
  <si>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</si>
  <si>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</si>
  <si>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</si>
  <si>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</si>
  <si>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</si>
  <si>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</si>
  <si>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</si>
  <si>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</si>
  <si>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</si>
  <si>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</si>
  <si>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</si>
  <si>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</si>
  <si>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</si>
  <si>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</si>
  <si>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</si>
  <si>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</si>
  <si>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</si>
  <si>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</si>
  <si>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</si>
  <si>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</si>
  <si>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</si>
  <si>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</si>
  <si>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</si>
  <si>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</si>
  <si>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</si>
  <si>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</si>
  <si>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</si>
  <si>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</si>
  <si>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</si>
  <si>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</si>
  <si>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</si>
  <si>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</si>
  <si>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</si>
  <si>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</si>
  <si>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</si>
  <si>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</si>
  <si>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</si>
  <si>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</si>
  <si>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</si>
  <si>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</si>
  <si>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</si>
  <si>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</si>
  <si>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</si>
  <si>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</si>
  <si>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</si>
  <si>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</si>
  <si>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</si>
  <si>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</si>
  <si>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</si>
  <si>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</si>
  <si>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</si>
  <si>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</si>
  <si>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</si>
  <si>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</si>
  <si>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</si>
  <si>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</si>
  <si>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</si>
  <si>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</si>
  <si>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</si>
  <si>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</si>
  <si>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</si>
  <si>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</si>
  <si>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</si>
  <si>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</si>
  <si>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</si>
  <si>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</si>
  <si>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</si>
  <si>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</si>
  <si>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</si>
  <si>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</si>
  <si>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</si>
  <si>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</si>
  <si>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</si>
  <si>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</si>
  <si>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</si>
  <si>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</si>
  <si>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</si>
  <si>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</si>
  <si>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</si>
  <si>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</si>
  <si>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</si>
  <si>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</si>
  <si>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</si>
  <si>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</si>
  <si>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</si>
  <si>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</si>
  <si>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</si>
  <si>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</si>
  <si>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</si>
  <si>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</si>
  <si>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</si>
  <si>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</si>
  <si>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</si>
  <si>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</si>
  <si>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</si>
  <si>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</si>
  <si>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</si>
  <si>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</si>
  <si>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</si>
  <si>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</si>
  <si>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</si>
  <si>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</si>
  <si>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</si>
  <si>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</si>
  <si>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</si>
  <si>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</si>
  <si>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</si>
  <si>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</si>
  <si>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</si>
  <si>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</si>
  <si>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</si>
  <si>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</si>
  <si>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</si>
  <si>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</si>
  <si>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</si>
  <si>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</si>
  <si>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</si>
  <si>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</si>
  <si>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</si>
  <si>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</si>
  <si>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</si>
  <si>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</si>
  <si>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</si>
  <si>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</si>
  <si>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</si>
  <si>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</si>
  <si>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</si>
  <si>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</si>
  <si>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</si>
  <si>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</si>
  <si>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</si>
  <si>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</si>
  <si>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</si>
  <si>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</si>
  <si>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</si>
  <si>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</si>
  <si>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</si>
  <si>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</si>
  <si>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</si>
  <si>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</si>
  <si>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</si>
  <si>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</si>
  <si>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</si>
  <si>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</si>
  <si>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</si>
  <si>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</si>
  <si>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</si>
  <si>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</si>
  <si>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</si>
  <si>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</si>
  <si>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</si>
  <si>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</si>
  <si>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</si>
  <si>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</si>
  <si>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</si>
  <si>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</si>
  <si>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</si>
  <si>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</si>
  <si>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</si>
  <si>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</si>
  <si>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</si>
  <si>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</si>
  <si>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</si>
  <si>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</si>
  <si>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</si>
  <si>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</si>
  <si>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</si>
  <si>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</si>
  <si>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</si>
  <si>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</si>
  <si>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</si>
  <si>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</si>
  <si>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</si>
  <si>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</si>
  <si>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</si>
  <si>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</si>
  <si>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</si>
  <si>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</si>
  <si>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</si>
  <si>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</si>
  <si>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</si>
  <si>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</si>
  <si>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</si>
  <si>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</si>
  <si>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</si>
  <si>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</si>
  <si>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</si>
  <si>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</si>
  <si>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</si>
  <si>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</si>
  <si>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</si>
  <si>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</si>
  <si>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</si>
  <si>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</si>
  <si>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</si>
  <si>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</si>
  <si>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</si>
  <si>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</si>
  <si>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</si>
  <si>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</si>
  <si>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</si>
  <si>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</si>
  <si>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</si>
  <si>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</si>
  <si>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</si>
  <si>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</si>
  <si>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</si>
  <si>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</si>
  <si>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</si>
  <si>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</si>
  <si>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</si>
  <si>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</si>
  <si>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</si>
  <si>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</si>
  <si>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</si>
  <si>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</si>
  <si>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</si>
  <si>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</si>
  <si>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</si>
  <si>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</si>
  <si>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</si>
  <si>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</si>
  <si>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</si>
  <si>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</si>
  <si>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</si>
  <si>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</si>
  <si>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</si>
  <si>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</si>
  <si>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</si>
  <si>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</si>
  <si>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</si>
  <si>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</si>
  <si>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</si>
  <si>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</si>
  <si>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</si>
  <si>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</si>
  <si>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</si>
  <si>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</si>
  <si>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</si>
  <si>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</si>
  <si>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</si>
  <si>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</si>
  <si>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</si>
  <si>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</si>
  <si>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</si>
  <si>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</si>
  <si>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</si>
  <si>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</si>
  <si>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</si>
  <si>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</si>
  <si>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</si>
  <si>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</si>
  <si>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</si>
  <si>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</si>
  <si>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</si>
  <si>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</si>
  <si>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</si>
  <si>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</si>
  <si>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</si>
  <si>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</si>
  <si>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</si>
  <si>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</si>
  <si>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</si>
  <si>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</si>
  <si>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</si>
  <si>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</si>
  <si>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</si>
  <si>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</si>
  <si>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</si>
  <si>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</si>
  <si>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</si>
  <si>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</si>
  <si>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</si>
  <si>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</si>
  <si>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</si>
  <si>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</si>
  <si>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</si>
  <si>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</si>
  <si>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</si>
  <si>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</si>
  <si>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</si>
  <si>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</si>
  <si>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</si>
  <si>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</si>
  <si>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</si>
  <si>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</si>
  <si>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</si>
  <si>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</si>
  <si>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</si>
  <si>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</si>
  <si>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</si>
  <si>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</si>
  <si>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</si>
  <si>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</si>
  <si>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</si>
  <si>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</si>
  <si>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</si>
  <si>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</si>
  <si>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</si>
  <si>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</si>
  <si>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</si>
  <si>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</si>
  <si>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</si>
  <si>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</si>
  <si>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</si>
  <si>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</si>
  <si>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</si>
  <si>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</si>
  <si>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</si>
  <si>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</si>
  <si>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</si>
  <si>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</si>
  <si>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</si>
  <si>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</si>
  <si>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</si>
  <si>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</si>
  <si>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</si>
  <si>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</si>
  <si>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</si>
  <si>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</si>
  <si>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</si>
  <si>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</si>
  <si>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</si>
  <si>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</si>
  <si>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</si>
  <si>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</si>
  <si>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</si>
  <si>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</si>
  <si>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</si>
  <si>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</si>
  <si>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</si>
  <si>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</si>
  <si>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</si>
  <si>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</si>
  <si>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</si>
  <si>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</si>
  <si>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</si>
  <si>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</si>
  <si>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</si>
  <si>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</si>
  <si>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</si>
  <si>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</si>
  <si>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</si>
  <si>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</si>
  <si>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</si>
  <si>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</si>
  <si>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</si>
  <si>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</si>
  <si>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</si>
  <si>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</si>
  <si>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</si>
  <si>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</si>
  <si>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</si>
  <si>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</si>
  <si>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</si>
  <si>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</si>
  <si>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</si>
  <si>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</si>
  <si>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</si>
  <si>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</si>
  <si>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</si>
  <si>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</si>
  <si>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</si>
  <si>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</si>
  <si>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</si>
  <si>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</si>
  <si>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</si>
  <si>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</si>
  <si>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</si>
  <si>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</si>
  <si>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</si>
  <si>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</si>
  <si>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</si>
  <si>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</si>
  <si>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</si>
  <si>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</si>
  <si>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</si>
  <si>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</si>
  <si>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</si>
  <si>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</si>
  <si>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</si>
  <si>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</si>
  <si>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</si>
  <si>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</si>
  <si>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</si>
  <si>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</si>
  <si>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</si>
  <si>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</si>
  <si>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</si>
  <si>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</si>
  <si>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</si>
  <si>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</si>
  <si>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</si>
  <si>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</si>
  <si>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</si>
  <si>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</si>
  <si>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</si>
  <si>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</si>
  <si>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</si>
  <si>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</si>
  <si>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</si>
  <si>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</si>
  <si>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</si>
  <si>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</si>
  <si>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</si>
  <si>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</si>
  <si>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</si>
  <si>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</si>
  <si>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</si>
  <si>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</si>
  <si>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</si>
  <si>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</si>
  <si>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</si>
  <si>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</si>
  <si>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</si>
  <si>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</si>
  <si>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</si>
  <si>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</si>
  <si>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</si>
  <si>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</si>
  <si>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</si>
  <si>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</si>
  <si>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</si>
  <si>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</si>
  <si>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</si>
  <si>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</si>
  <si>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</si>
  <si>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</si>
  <si>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</si>
  <si>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</si>
  <si>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</si>
  <si>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</si>
  <si>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</si>
  <si>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</si>
  <si>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</si>
  <si>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</si>
  <si>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</si>
  <si>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</si>
  <si>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</si>
  <si>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</si>
  <si>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</si>
  <si>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</si>
  <si>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</si>
  <si>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</si>
  <si>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</si>
  <si>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</si>
  <si>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</si>
  <si>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</si>
  <si>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</si>
  <si>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</si>
  <si>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</si>
  <si>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</si>
  <si>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</si>
  <si>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</si>
  <si>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</si>
  <si>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</si>
  <si>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</si>
  <si>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</si>
  <si>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</si>
  <si>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</si>
  <si>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</si>
  <si>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</si>
  <si>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</si>
  <si>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</si>
  <si>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</si>
  <si>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</si>
  <si>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</si>
  <si>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</si>
  <si>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</si>
  <si>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</si>
  <si>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</si>
  <si>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</si>
  <si>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</si>
  <si>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</si>
  <si>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</si>
  <si>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</si>
  <si>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</si>
  <si>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</si>
  <si>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</si>
  <si>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</si>
  <si>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</si>
  <si>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</si>
  <si>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</si>
  <si>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</si>
  <si>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</si>
  <si>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</si>
  <si>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</si>
  <si>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</si>
  <si>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</si>
  <si>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</si>
  <si>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</si>
  <si>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</si>
  <si>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</si>
  <si>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</si>
  <si>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</si>
  <si>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</si>
  <si>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</si>
  <si>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</si>
  <si>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</si>
  <si>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</si>
  <si>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</si>
  <si>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</si>
  <si>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</si>
  <si>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</si>
  <si>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</si>
  <si>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</si>
  <si>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</si>
  <si>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</si>
  <si>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</si>
  <si>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</si>
  <si>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</si>
  <si>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</si>
  <si>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</si>
  <si>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</si>
  <si>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</si>
  <si>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</si>
  <si>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</si>
  <si>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</si>
  <si>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</si>
  <si>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</si>
  <si>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</si>
  <si>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</si>
  <si>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</si>
  <si>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</si>
  <si>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</si>
  <si>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</si>
  <si>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</si>
  <si>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</si>
  <si>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</si>
  <si>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</si>
  <si>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</si>
  <si>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</si>
  <si>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</si>
  <si>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</si>
  <si>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</si>
  <si>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</si>
  <si>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</si>
  <si>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</si>
  <si>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</si>
  <si>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</si>
  <si>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</si>
  <si>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</si>
  <si>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</si>
  <si>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</si>
  <si>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</si>
  <si>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</si>
  <si>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</si>
  <si>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</si>
  <si>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</si>
  <si>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</si>
  <si>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</si>
  <si>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</si>
  <si>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</si>
  <si>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</si>
  <si>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</si>
  <si>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</si>
  <si>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</si>
  <si>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</si>
  <si>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</si>
  <si>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</si>
  <si>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</si>
  <si>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</si>
  <si>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</si>
  <si>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</si>
  <si>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</si>
  <si>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</si>
  <si>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</si>
  <si>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</si>
  <si>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</si>
  <si>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</si>
  <si>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</si>
  <si>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</si>
  <si>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</si>
  <si>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</si>
  <si>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</si>
  <si>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</si>
  <si>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</si>
  <si>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</si>
  <si>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</si>
  <si>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</si>
  <si>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</si>
  <si>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</si>
  <si>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</si>
  <si>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</si>
  <si>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</si>
  <si>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</si>
  <si>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</si>
  <si>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</si>
  <si>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</si>
  <si>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</si>
  <si>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</si>
  <si>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</si>
  <si>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</si>
  <si>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</si>
  <si>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</si>
  <si>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</si>
  <si>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</si>
  <si>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</si>
  <si>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</si>
  <si>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</si>
  <si>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</si>
  <si>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</si>
  <si>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</si>
  <si>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</si>
  <si>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</si>
  <si>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</si>
  <si>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</si>
  <si>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</si>
  <si>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</si>
  <si>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</si>
  <si>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</si>
  <si>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</si>
  <si>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</si>
  <si>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</si>
  <si>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</si>
  <si>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</si>
  <si>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</si>
  <si>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</si>
  <si>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</si>
  <si>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</si>
  <si>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</si>
  <si>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</si>
  <si>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</si>
  <si>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</si>
  <si>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</si>
  <si>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</si>
  <si>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</si>
  <si>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</si>
  <si>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</si>
  <si>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</si>
  <si>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</si>
  <si>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</si>
  <si>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</si>
  <si>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</si>
  <si>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</si>
  <si>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</si>
  <si>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</si>
  <si>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</si>
  <si>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</si>
  <si>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</si>
  <si>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</si>
  <si>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</si>
  <si>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</si>
  <si>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</si>
  <si>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</si>
  <si>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</si>
  <si>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</si>
  <si>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</si>
  <si>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</si>
  <si>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</si>
  <si>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</si>
  <si>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</si>
  <si>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</si>
  <si>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</si>
  <si>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</si>
  <si>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</si>
  <si>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</si>
  <si>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</si>
  <si>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</si>
  <si>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</si>
  <si>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</si>
  <si>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</si>
  <si>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</si>
  <si>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</si>
  <si>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</si>
  <si>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</si>
  <si>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</si>
  <si>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</si>
  <si>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</si>
  <si>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</si>
  <si>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</si>
  <si>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</si>
  <si>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</si>
  <si>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</si>
  <si>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</si>
  <si>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</si>
  <si>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</si>
  <si>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</si>
  <si>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</si>
  <si>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</si>
  <si>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</si>
  <si>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</si>
  <si>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</si>
  <si>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</si>
  <si>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</si>
  <si>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</si>
  <si>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</si>
  <si>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</si>
  <si>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</si>
  <si>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</si>
  <si>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</si>
  <si>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</si>
  <si>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</si>
  <si>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</si>
  <si>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</si>
  <si>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</si>
  <si>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</si>
  <si>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</si>
  <si>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</si>
  <si>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</si>
  <si>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</si>
  <si>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</si>
  <si>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</si>
  <si>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</si>
  <si>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</si>
  <si>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</si>
  <si>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</si>
  <si>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</si>
  <si>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</si>
  <si>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</si>
  <si>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</si>
  <si>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</si>
  <si>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</si>
  <si>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</si>
  <si>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</si>
  <si>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</si>
  <si>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</si>
  <si>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</si>
  <si>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</si>
  <si>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</si>
  <si>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</si>
  <si>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</si>
  <si>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</si>
  <si>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</si>
  <si>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</si>
  <si>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</si>
  <si>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</si>
  <si>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</si>
  <si>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</si>
  <si>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</si>
  <si>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</si>
  <si>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</si>
  <si>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</si>
  <si>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</si>
  <si>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</si>
  <si>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</si>
  <si>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</si>
  <si>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</si>
  <si>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</si>
  <si>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</si>
  <si>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</si>
  <si>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</si>
  <si>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</si>
  <si>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</si>
  <si>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</si>
  <si>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</si>
  <si>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</si>
  <si>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</si>
  <si>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</si>
  <si>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</si>
  <si>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</si>
  <si>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</si>
  <si>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</si>
  <si>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</si>
  <si>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</si>
  <si>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</si>
  <si>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</si>
  <si>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</si>
  <si>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</si>
  <si>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</si>
  <si>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</si>
  <si>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</si>
  <si>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</si>
  <si>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</si>
  <si>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</si>
  <si>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</si>
  <si>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</si>
  <si>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</si>
  <si>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</si>
  <si>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</si>
  <si>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</si>
  <si>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</si>
  <si>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</si>
  <si>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</si>
  <si>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</si>
  <si>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</si>
  <si>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</si>
  <si>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</si>
  <si>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</si>
  <si>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</si>
  <si>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</si>
  <si>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</si>
  <si>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</si>
  <si>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</si>
  <si>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</si>
  <si>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</si>
  <si>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</si>
  <si>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</si>
  <si>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</si>
  <si>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</si>
  <si>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</si>
  <si>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</si>
  <si>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</si>
  <si>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</si>
  <si>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</si>
  <si>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</si>
  <si>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</si>
  <si>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</si>
  <si>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</si>
  <si>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</si>
  <si>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</si>
  <si>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</si>
  <si>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</si>
  <si>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</si>
  <si>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</si>
  <si>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</si>
  <si>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</si>
  <si>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</si>
  <si>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</si>
  <si>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</si>
  <si>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</si>
  <si>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</si>
  <si>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</si>
  <si>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</si>
  <si>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</si>
  <si>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</si>
  <si>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</si>
  <si>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</si>
  <si>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</si>
  <si>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</si>
  <si>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</si>
  <si>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</si>
  <si>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</si>
  <si>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</si>
  <si>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</si>
  <si>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</si>
  <si>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</si>
  <si>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</si>
  <si>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</si>
  <si>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</si>
  <si>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</si>
  <si>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</si>
  <si>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</si>
  <si>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</si>
  <si>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</si>
  <si>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</si>
  <si>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</si>
  <si>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</si>
  <si>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</si>
  <si>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</si>
  <si>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</si>
  <si>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</si>
  <si>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</si>
  <si>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</si>
  <si>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</si>
  <si>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</si>
  <si>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</si>
  <si>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</si>
  <si>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</si>
  <si>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</si>
  <si>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</si>
  <si>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</si>
  <si>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</si>
  <si>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</si>
  <si>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</si>
  <si>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</si>
  <si>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</si>
  <si>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</si>
  <si>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</si>
  <si>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</si>
  <si>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</si>
  <si>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</si>
  <si>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</si>
  <si>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</si>
  <si>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</si>
  <si>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</si>
  <si>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</si>
  <si>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</si>
  <si>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</si>
  <si>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</si>
  <si>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</si>
  <si>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</si>
  <si>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</si>
  <si>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</si>
  <si>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</si>
  <si>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</si>
  <si>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</si>
  <si>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</si>
  <si>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</si>
  <si>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</si>
  <si>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</si>
  <si>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</si>
  <si>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</si>
  <si>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</si>
  <si>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</si>
  <si>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</si>
  <si>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</si>
  <si>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</si>
  <si>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</si>
  <si>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</si>
  <si>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</si>
  <si>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</si>
  <si>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</si>
  <si>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</si>
  <si>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</si>
  <si>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</si>
  <si>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</si>
  <si>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</si>
  <si>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</si>
  <si>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</si>
  <si>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</si>
  <si>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</si>
  <si>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</si>
  <si>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</si>
  <si>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</si>
  <si>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</si>
  <si>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</si>
  <si>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</si>
  <si>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</si>
  <si>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</si>
  <si>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</si>
  <si>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</si>
  <si>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</si>
  <si>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</si>
  <si>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</si>
  <si>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</si>
  <si>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</si>
  <si>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</si>
  <si>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</si>
  <si>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</si>
  <si>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</si>
  <si>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</si>
  <si>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</si>
  <si>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</si>
  <si>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</si>
  <si>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</si>
  <si>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</si>
  <si>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</si>
  <si>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</si>
  <si>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</si>
  <si>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</si>
  <si>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</si>
  <si>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</si>
  <si>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</si>
  <si>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</si>
  <si>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</si>
  <si>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</si>
  <si>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</si>
  <si>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</si>
  <si>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</si>
  <si>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</si>
  <si>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</si>
  <si>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</si>
  <si>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</si>
  <si>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</si>
  <si>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</si>
  <si>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</si>
  <si>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</si>
  <si>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</si>
  <si>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</si>
  <si>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</si>
  <si>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</si>
  <si>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</si>
  <si>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</si>
  <si>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</si>
  <si>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</si>
  <si>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</si>
  <si>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</si>
  <si>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</si>
  <si>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</si>
  <si>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</si>
  <si>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</si>
  <si>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</si>
  <si>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</si>
  <si>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</si>
  <si>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</si>
  <si>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</si>
  <si>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</si>
  <si>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</si>
  <si>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</si>
  <si>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</si>
  <si>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</si>
  <si>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</si>
  <si>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</si>
  <si>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</si>
  <si>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</si>
  <si>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</si>
  <si>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</si>
  <si>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</si>
  <si>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</si>
  <si>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</si>
  <si>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</si>
  <si>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</si>
  <si>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</si>
  <si>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</si>
  <si>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</si>
  <si>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</si>
  <si>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</si>
  <si>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</si>
  <si>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</si>
  <si>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</si>
  <si>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</si>
  <si>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</si>
  <si>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</si>
  <si>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</si>
  <si>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</si>
  <si>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</si>
  <si>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</si>
  <si>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</si>
  <si>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</si>
  <si>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</si>
  <si>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</si>
  <si>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</si>
  <si>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</si>
  <si>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</si>
  <si>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</si>
  <si>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</si>
  <si>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</si>
  <si>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</si>
  <si>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</si>
  <si>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</si>
  <si>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</si>
  <si>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</si>
  <si>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</si>
  <si>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</si>
  <si>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</si>
  <si>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</si>
  <si>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</si>
  <si>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</si>
  <si>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</si>
  <si>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</si>
  <si>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</si>
  <si>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</si>
  <si>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</si>
  <si>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</si>
  <si>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</si>
  <si>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</si>
  <si>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</si>
  <si>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</si>
  <si>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</si>
  <si>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</si>
  <si>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</si>
  <si>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</si>
  <si>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</si>
  <si>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</si>
  <si>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</si>
  <si>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</si>
  <si>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</si>
  <si>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</si>
  <si>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</si>
  <si>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</si>
  <si>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</si>
  <si>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</si>
  <si>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</si>
  <si>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</si>
  <si>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</si>
  <si>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</si>
  <si>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</si>
  <si>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</si>
  <si>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</si>
  <si>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</si>
  <si>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</si>
  <si>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</si>
  <si>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</si>
  <si>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</si>
  <si>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</si>
  <si>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</si>
  <si>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</si>
  <si>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</si>
  <si>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</si>
  <si>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</si>
  <si>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</si>
  <si>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</si>
  <si>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</si>
  <si>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</si>
  <si>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</si>
  <si>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</si>
  <si>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</si>
  <si>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</si>
  <si>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</si>
  <si>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</si>
  <si>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</si>
  <si>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</si>
  <si>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</si>
  <si>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</si>
  <si>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</si>
  <si>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</si>
  <si>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</si>
  <si>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</si>
  <si>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</si>
  <si>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</si>
  <si>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</si>
  <si>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</si>
  <si>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</si>
  <si>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</si>
  <si>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</si>
  <si>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</si>
  <si>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</si>
  <si>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</si>
  <si>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</si>
  <si>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</si>
  <si>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</si>
  <si>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</si>
  <si>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</si>
  <si>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</si>
  <si>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</si>
  <si>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</si>
  <si>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</si>
  <si>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</si>
  <si>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</si>
  <si>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</si>
  <si>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</si>
  <si>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</si>
  <si>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</si>
  <si>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</si>
  <si>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</si>
  <si>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</si>
  <si>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</si>
  <si>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</si>
  <si>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</si>
  <si>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</si>
  <si>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</si>
  <si>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</si>
  <si>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</si>
  <si>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</si>
  <si>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</si>
  <si>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</si>
  <si>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</si>
  <si>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</si>
  <si>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</si>
  <si>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</si>
  <si>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</si>
  <si>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</si>
  <si>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</si>
  <si>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</si>
  <si>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</si>
  <si>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</si>
  <si>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</si>
  <si>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</si>
  <si>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</si>
  <si>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</si>
  <si>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</si>
  <si>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</si>
  <si>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</si>
  <si>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</si>
  <si>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</si>
  <si>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</si>
  <si>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</si>
  <si>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</si>
  <si>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</si>
  <si>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</si>
  <si>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</si>
  <si>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</si>
  <si>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</si>
  <si>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</si>
  <si>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</si>
  <si>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</si>
  <si>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</si>
  <si>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</si>
  <si>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</si>
  <si>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</si>
  <si>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</si>
  <si>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</si>
  <si>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</si>
  <si>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</si>
  <si>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</si>
  <si>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</si>
  <si>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</si>
  <si>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</si>
  <si>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</si>
  <si>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</si>
  <si>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</si>
  <si>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</si>
  <si>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</si>
  <si>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</si>
  <si>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</si>
  <si>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</si>
  <si>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</si>
  <si>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</si>
  <si>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</si>
  <si>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</si>
  <si>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</si>
  <si>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</si>
  <si>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</si>
  <si>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</si>
  <si>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</si>
  <si>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</si>
  <si>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</si>
  <si>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</si>
  <si>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</si>
  <si>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</si>
  <si>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</si>
  <si>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</si>
  <si>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</si>
  <si>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</si>
  <si>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</si>
  <si>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</si>
  <si>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</si>
  <si>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</si>
  <si>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</si>
  <si>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</si>
  <si>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</si>
  <si>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</si>
  <si>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</si>
  <si>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</si>
  <si>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</si>
  <si>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</si>
  <si>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</si>
  <si>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</si>
  <si>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</si>
  <si>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</si>
  <si>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</si>
  <si>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</si>
  <si>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</si>
  <si>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</si>
  <si>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</si>
  <si>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</si>
  <si>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</si>
  <si>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</si>
  <si>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</si>
  <si>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</si>
  <si>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</si>
  <si>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</si>
  <si>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</si>
  <si>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</si>
  <si>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</si>
  <si>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</si>
  <si>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</si>
  <si>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</si>
  <si>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</si>
  <si>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</si>
  <si>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</si>
  <si>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</si>
  <si>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</si>
  <si>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</si>
  <si>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</si>
  <si>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</si>
  <si>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</si>
  <si>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</si>
  <si>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</si>
  <si>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</si>
  <si>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</si>
  <si>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</si>
  <si>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</si>
  <si>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</si>
  <si>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</si>
  <si>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</si>
  <si>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</si>
  <si>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</si>
  <si>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</si>
  <si>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</si>
  <si>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</si>
  <si>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</si>
  <si>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</si>
  <si>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</si>
  <si>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</si>
  <si>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</si>
  <si>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</si>
  <si>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</si>
  <si>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</si>
  <si>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</si>
  <si>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</si>
  <si>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</si>
  <si>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</si>
  <si>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</si>
  <si>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</si>
  <si>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</si>
  <si>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</si>
  <si>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</si>
  <si>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</si>
  <si>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</si>
  <si>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</si>
  <si>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</si>
  <si>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</si>
  <si>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</si>
  <si>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</si>
  <si>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</si>
  <si>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</si>
  <si>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</si>
  <si>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</si>
  <si>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</si>
  <si>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</si>
  <si>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</si>
  <si>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</si>
  <si>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</si>
  <si>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</si>
  <si>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</si>
  <si>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</si>
  <si>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</si>
  <si>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</si>
  <si>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</si>
  <si>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</si>
  <si>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</si>
  <si>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</si>
  <si>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</si>
  <si>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</si>
  <si>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</si>
  <si>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</si>
  <si>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</si>
  <si>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</si>
  <si>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</si>
  <si>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</si>
  <si>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</si>
  <si>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</si>
  <si>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</si>
  <si>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</si>
  <si>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</si>
  <si>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</si>
  <si>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</si>
  <si>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</si>
  <si>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</si>
  <si>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</si>
  <si>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</si>
  <si>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</si>
  <si>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</si>
  <si>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</si>
  <si>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</si>
  <si>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</si>
  <si>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</si>
  <si>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</si>
  <si>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</si>
  <si>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</si>
  <si>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</si>
  <si>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</si>
  <si>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</si>
  <si>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</si>
  <si>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</si>
  <si>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</si>
  <si>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</si>
  <si>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</si>
  <si>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</si>
  <si>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</si>
  <si>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</si>
  <si>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</si>
  <si>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</si>
  <si>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</si>
  <si>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</si>
  <si>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</si>
  <si>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</si>
  <si>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</si>
  <si>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</si>
  <si>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</si>
  <si>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</si>
  <si>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</si>
  <si>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</si>
  <si>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</si>
  <si>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</si>
  <si>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</si>
  <si>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</si>
  <si>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</si>
  <si>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</si>
  <si>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</si>
  <si>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</si>
  <si>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</si>
  <si>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</si>
  <si>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</si>
  <si>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</si>
  <si>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</si>
  <si>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</si>
  <si>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</si>
  <si>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</si>
  <si>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</si>
  <si>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</si>
  <si>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</si>
  <si>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</si>
  <si>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</si>
  <si>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</si>
  <si>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</si>
  <si>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</si>
  <si>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</si>
  <si>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</si>
  <si>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</si>
  <si>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</si>
  <si>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</si>
  <si>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</si>
  <si>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</si>
  <si>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</si>
  <si>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</si>
  <si>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</si>
  <si>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</si>
  <si>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</si>
  <si>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</si>
  <si>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</si>
  <si>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</si>
  <si>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</si>
  <si>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</si>
  <si>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</si>
  <si>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</si>
  <si>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</si>
  <si>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</si>
  <si>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</si>
  <si>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</si>
  <si>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</si>
  <si>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</si>
  <si>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</si>
  <si>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</si>
  <si>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</si>
  <si>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</si>
  <si>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</si>
  <si>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</si>
  <si>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</si>
  <si>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</si>
  <si>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</si>
  <si>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</si>
  <si>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</si>
  <si>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</si>
  <si>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</si>
  <si>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</si>
  <si>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</si>
  <si>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</si>
  <si>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</si>
  <si>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</si>
  <si>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</si>
  <si>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</si>
  <si>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</si>
  <si>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</si>
  <si>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</si>
  <si>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</si>
  <si>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</si>
  <si>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</si>
  <si>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</si>
  <si>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</si>
  <si>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</si>
  <si>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</si>
  <si>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</si>
  <si>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</si>
  <si>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</si>
  <si>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</si>
  <si>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</si>
  <si>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</si>
  <si>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</si>
  <si>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</si>
  <si>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</si>
  <si>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</si>
  <si>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</si>
  <si>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</si>
  <si>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</si>
  <si>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</si>
  <si>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</si>
  <si>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</si>
  <si>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</si>
  <si>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</si>
  <si>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</si>
  <si>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</si>
  <si>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</si>
  <si>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</si>
  <si>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</si>
  <si>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</si>
  <si>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</si>
  <si>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</si>
  <si>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</si>
  <si>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</si>
  <si>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</si>
  <si>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</si>
  <si>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</si>
  <si>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</si>
  <si>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</si>
  <si>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</si>
  <si>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</si>
  <si>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</si>
  <si>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</si>
  <si>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</si>
  <si>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</si>
  <si>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</si>
  <si>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</si>
  <si>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</si>
  <si>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</si>
  <si>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</si>
  <si>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</si>
  <si>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</si>
  <si>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</si>
  <si>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</si>
  <si>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</si>
  <si>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</si>
  <si>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</si>
  <si>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</si>
  <si>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</si>
  <si>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</si>
  <si>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</si>
  <si>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</si>
  <si>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</si>
  <si>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</si>
  <si>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</si>
  <si>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</si>
  <si>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</si>
  <si>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</si>
  <si>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</si>
  <si>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</si>
  <si>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</si>
  <si>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</si>
  <si>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</si>
  <si>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</si>
  <si>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</si>
  <si>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</si>
  <si>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</si>
  <si>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</si>
  <si>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</si>
  <si>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</si>
  <si>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</si>
  <si>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</si>
  <si>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</si>
  <si>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</si>
  <si>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</si>
  <si>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</si>
  <si>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</si>
  <si>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</si>
  <si>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</si>
  <si>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</si>
  <si>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</si>
  <si>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</si>
  <si>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</si>
  <si>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</si>
  <si>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</si>
  <si>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</si>
  <si>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</si>
  <si>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</si>
  <si>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</si>
  <si>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</si>
  <si>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</si>
  <si>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</si>
  <si>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</si>
  <si>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</si>
  <si>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</si>
  <si>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</si>
  <si>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</si>
  <si>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</si>
  <si>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</si>
  <si>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</si>
  <si>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</si>
  <si>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</si>
  <si>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</si>
  <si>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</si>
  <si>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</si>
  <si>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</si>
  <si>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</si>
  <si>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</si>
  <si>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</si>
  <si>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</si>
  <si>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</si>
  <si>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</si>
  <si>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</si>
  <si>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</si>
  <si>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</si>
  <si>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</si>
  <si>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</si>
  <si>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</si>
  <si>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</si>
  <si>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</si>
  <si>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</si>
  <si>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</si>
  <si>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</si>
  <si>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</si>
  <si>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</si>
  <si>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</si>
  <si>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</si>
  <si>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</si>
  <si>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</si>
  <si>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</si>
  <si>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</si>
  <si>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</si>
  <si>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</si>
  <si>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</si>
  <si>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</si>
  <si>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</si>
  <si>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</si>
  <si>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</si>
  <si>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</si>
  <si>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</si>
  <si>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</si>
  <si>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</si>
  <si>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</si>
  <si>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</si>
  <si>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</si>
  <si>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</si>
  <si>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</si>
  <si>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</si>
  <si>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</si>
  <si>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</si>
  <si>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</si>
  <si>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</si>
  <si>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</si>
  <si>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</si>
  <si>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</si>
  <si>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</si>
  <si>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</si>
  <si>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</si>
  <si>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</si>
  <si>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</si>
  <si>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</si>
  <si>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</si>
  <si>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</si>
  <si>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</si>
  <si>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</si>
  <si>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</si>
  <si>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</si>
  <si>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</si>
  <si>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</si>
  <si>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</si>
  <si>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</si>
  <si>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</si>
  <si>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</si>
  <si>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</si>
  <si>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</si>
  <si>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</si>
  <si>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</si>
  <si>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</si>
  <si>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</si>
  <si>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</si>
  <si>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</si>
  <si>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</si>
  <si>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</si>
  <si>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</si>
  <si>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</si>
  <si>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</si>
  <si>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</si>
  <si>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</si>
  <si>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</si>
  <si>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</si>
  <si>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</si>
  <si>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</si>
  <si>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</si>
  <si>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</si>
  <si>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</si>
  <si>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</si>
  <si>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</si>
  <si>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</si>
  <si>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</si>
  <si>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</si>
  <si>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</si>
  <si>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</si>
  <si>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</si>
  <si>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</si>
  <si>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</si>
  <si>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</si>
  <si>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</si>
  <si>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</si>
  <si>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</si>
  <si>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</si>
  <si>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</si>
  <si>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</si>
  <si>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</si>
  <si>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</si>
  <si>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</si>
  <si>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</si>
  <si>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</si>
  <si>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</si>
  <si>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</si>
  <si>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</si>
  <si>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</si>
  <si>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</si>
  <si>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</si>
  <si>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</si>
  <si>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</si>
  <si>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</si>
  <si>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</si>
  <si>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</si>
  <si>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</si>
  <si>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</si>
  <si>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</si>
  <si>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</si>
  <si>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</si>
  <si>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</si>
  <si>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</si>
  <si>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</si>
  <si>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</si>
  <si>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</si>
  <si>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</si>
  <si>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</si>
  <si>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</si>
  <si>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</si>
  <si>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</si>
  <si>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</si>
  <si>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</si>
  <si>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</si>
  <si>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</si>
  <si>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</si>
  <si>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</si>
  <si>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</si>
  <si>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</si>
  <si>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</si>
  <si>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</si>
  <si>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</si>
  <si>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</si>
  <si>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</si>
  <si>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</si>
  <si>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</si>
  <si>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</si>
  <si>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</si>
  <si>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</si>
  <si>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</si>
  <si>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</si>
  <si>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</si>
  <si>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</si>
  <si>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</si>
  <si>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</si>
  <si>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</si>
  <si>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</si>
  <si>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</si>
  <si>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</si>
  <si>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</si>
  <si>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</si>
  <si>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</si>
  <si>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</si>
  <si>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</si>
  <si>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</si>
  <si>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</si>
  <si>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</si>
  <si>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</si>
  <si>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</si>
  <si>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</si>
  <si>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</si>
  <si>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</si>
  <si>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</si>
  <si>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</si>
  <si>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</si>
  <si>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</si>
  <si>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</si>
  <si>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</si>
  <si>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</si>
  <si>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</si>
  <si>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</si>
  <si>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</si>
  <si>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</si>
  <si>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</si>
  <si>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</si>
  <si>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</si>
  <si>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</si>
  <si>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</si>
  <si>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</si>
  <si>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</si>
  <si>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</si>
  <si>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</si>
  <si>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</si>
  <si>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</si>
  <si>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</si>
  <si>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</si>
  <si>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</si>
  <si>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</si>
  <si>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</si>
  <si>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</si>
  <si>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</si>
  <si>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</si>
  <si>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</si>
  <si>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</si>
  <si>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</si>
  <si>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</si>
  <si>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</si>
  <si>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</si>
  <si>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</si>
  <si>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</si>
  <si>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</si>
  <si>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</si>
  <si>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</si>
  <si>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</si>
  <si>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</si>
  <si>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</si>
  <si>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</si>
  <si>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</si>
  <si>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</si>
  <si>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</si>
  <si>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</si>
  <si>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</si>
  <si>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</si>
  <si>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</si>
  <si>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</si>
  <si>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</si>
  <si>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</si>
  <si>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</si>
  <si>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</si>
  <si>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</si>
  <si>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</si>
  <si>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</si>
  <si>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</si>
  <si>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</si>
  <si>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</si>
  <si>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</si>
  <si>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</si>
  <si>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</si>
  <si>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</si>
  <si>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</si>
  <si>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</si>
  <si>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</si>
  <si>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</si>
  <si>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</si>
  <si>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</si>
  <si>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</si>
  <si>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</si>
  <si>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</si>
  <si>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</si>
  <si>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</si>
  <si>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</si>
  <si>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</si>
  <si>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</si>
  <si>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</si>
  <si>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</si>
  <si>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</si>
  <si>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</si>
  <si>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</si>
  <si>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</si>
  <si>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</si>
  <si>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</si>
  <si>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</si>
  <si>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</si>
  <si>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</si>
  <si>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</si>
  <si>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</si>
  <si>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</si>
  <si>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</si>
  <si>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</si>
  <si>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</si>
  <si>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</si>
  <si>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</si>
  <si>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</si>
  <si>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</si>
  <si>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</si>
  <si>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</si>
  <si>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</si>
  <si>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</si>
  <si>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</si>
  <si>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</si>
  <si>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</si>
  <si>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</si>
  <si>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</si>
  <si>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</si>
  <si>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</si>
  <si>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</si>
  <si>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</si>
  <si>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</si>
  <si>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</si>
  <si>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</si>
  <si>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</si>
  <si>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</si>
  <si>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</si>
  <si>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</si>
  <si>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</si>
  <si>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</si>
  <si>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</si>
  <si>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</si>
  <si>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</si>
  <si>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</si>
  <si>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</si>
  <si>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</si>
  <si>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</si>
  <si>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</si>
  <si>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</si>
  <si>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</si>
  <si>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</si>
  <si>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</si>
  <si>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</si>
  <si>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</si>
  <si>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</si>
  <si>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</si>
  <si>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</si>
  <si>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</si>
  <si>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</si>
  <si>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</si>
  <si>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</si>
  <si>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</si>
  <si>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</si>
  <si>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</si>
  <si>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</si>
  <si>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</si>
  <si>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</si>
  <si>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</si>
  <si>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</si>
  <si>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</si>
  <si>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</si>
  <si>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</si>
  <si>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</si>
  <si>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</si>
  <si>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</si>
  <si>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</si>
  <si>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</si>
  <si>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</si>
  <si>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</si>
  <si>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</si>
  <si>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</si>
  <si>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</si>
  <si>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</si>
  <si>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</si>
  <si>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</si>
  <si>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</si>
  <si>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</si>
  <si>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</si>
  <si>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</si>
  <si>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</si>
  <si>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</si>
  <si>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</si>
  <si>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</si>
  <si>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</si>
  <si>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</si>
  <si>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</si>
  <si>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</si>
  <si>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</si>
  <si>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</si>
  <si>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</si>
  <si>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</si>
  <si>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</si>
  <si>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</si>
  <si>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</si>
  <si>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</si>
  <si>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</si>
  <si>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</si>
  <si>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</si>
  <si>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</si>
  <si>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</si>
  <si>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</si>
  <si>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</si>
  <si>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</si>
  <si>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</si>
  <si>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</si>
  <si>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</si>
  <si>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</si>
  <si>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</si>
  <si>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</si>
  <si>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</si>
  <si>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</si>
  <si>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</si>
  <si>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</si>
  <si>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</si>
  <si>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</si>
  <si>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</si>
  <si>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</si>
  <si>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</si>
  <si>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</si>
  <si>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</si>
  <si>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</si>
  <si>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</si>
  <si>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</si>
  <si>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</si>
  <si>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</si>
  <si>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</si>
  <si>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</si>
  <si>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</si>
  <si>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</si>
  <si>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</si>
  <si>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</si>
  <si>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</si>
  <si>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</si>
  <si>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</si>
  <si>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</si>
  <si>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</si>
  <si>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</si>
  <si>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</si>
  <si>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</si>
  <si>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</si>
  <si>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</si>
  <si>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</si>
  <si>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</si>
  <si>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</si>
  <si>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</si>
  <si>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</si>
  <si>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</si>
  <si>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</si>
  <si>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</si>
  <si>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</si>
  <si>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</si>
  <si>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</si>
  <si>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</si>
  <si>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</si>
  <si>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</si>
  <si>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</si>
  <si>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</si>
  <si>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</si>
  <si>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</si>
  <si>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</si>
  <si>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</si>
  <si>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</si>
  <si>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</si>
  <si>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</si>
  <si>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</si>
  <si>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</si>
  <si>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</si>
  <si>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</si>
  <si>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</si>
  <si>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</si>
  <si>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</si>
  <si>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</si>
  <si>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</si>
  <si>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</si>
  <si>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</si>
  <si>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</si>
  <si>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</si>
  <si>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</si>
  <si>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</si>
  <si>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</si>
  <si>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</si>
  <si>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</si>
  <si>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</si>
  <si>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</si>
  <si>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</si>
  <si>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</si>
  <si>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</si>
  <si>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</si>
  <si>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</si>
  <si>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</si>
  <si>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</si>
  <si>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</si>
  <si>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</si>
  <si>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</si>
  <si>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</si>
  <si>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</si>
  <si>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</si>
  <si>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</si>
  <si>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</si>
  <si>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</si>
  <si>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</si>
  <si>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</si>
  <si>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</si>
  <si>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</si>
  <si>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</si>
  <si>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</si>
  <si>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</si>
  <si>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</si>
  <si>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</si>
  <si>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</si>
  <si>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</si>
  <si>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</si>
  <si>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</si>
  <si>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</si>
  <si>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</si>
  <si>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</si>
  <si>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</si>
  <si>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</si>
  <si>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</si>
  <si>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</si>
  <si>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</si>
  <si>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</si>
  <si>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</si>
  <si>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</si>
  <si>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</si>
  <si>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</si>
  <si>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</si>
  <si>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</si>
  <si>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</si>
  <si>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</si>
  <si>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</si>
  <si>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</si>
  <si>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</si>
  <si>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</si>
  <si>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</si>
  <si>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</si>
  <si>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</si>
  <si>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</si>
  <si>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</si>
  <si>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</si>
  <si>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</si>
  <si>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</si>
  <si>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</si>
  <si>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</si>
  <si>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</si>
  <si>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</si>
  <si>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</si>
  <si>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</si>
  <si>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</si>
  <si>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</si>
  <si>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</si>
  <si>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</si>
  <si>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</si>
  <si>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</si>
  <si>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</si>
  <si>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</si>
  <si>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</si>
  <si>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</si>
  <si>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</si>
  <si>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</si>
  <si>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</si>
  <si>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</si>
  <si>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</si>
  <si>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</si>
  <si>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</si>
  <si>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</si>
  <si>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</si>
  <si>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</si>
  <si>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</si>
  <si>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</si>
  <si>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</si>
  <si>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</si>
  <si>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</si>
  <si>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</si>
  <si>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</si>
  <si>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</si>
  <si>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</si>
  <si>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</si>
  <si>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</si>
  <si>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</si>
  <si>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</si>
  <si>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</si>
  <si>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</si>
  <si>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</si>
  <si>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</si>
  <si>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</si>
  <si>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</si>
  <si>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</si>
  <si>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</si>
  <si>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</si>
  <si>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</si>
  <si>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</si>
  <si>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</si>
  <si>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</si>
  <si>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</si>
  <si>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</si>
  <si>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</si>
  <si>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</si>
  <si>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</si>
  <si>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</si>
  <si>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</si>
  <si>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</si>
  <si>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</si>
  <si>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</si>
  <si>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</si>
  <si>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</si>
  <si>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</si>
  <si>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</si>
  <si>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</si>
  <si>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</si>
  <si>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</si>
  <si>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</si>
  <si>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</si>
  <si>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</si>
  <si>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</si>
  <si>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</si>
  <si>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</si>
  <si>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</si>
  <si>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</si>
  <si>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</si>
  <si>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</si>
  <si>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</si>
  <si>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</si>
  <si>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</si>
  <si>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</si>
  <si>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</si>
  <si>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</si>
  <si>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</si>
  <si>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</si>
  <si>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</si>
  <si>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</si>
  <si>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</si>
  <si>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</si>
  <si>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</si>
  <si>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</si>
  <si>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</si>
  <si>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</si>
  <si>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</si>
  <si>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</si>
  <si>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</si>
  <si>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</si>
  <si>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</si>
  <si>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</si>
  <si>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</si>
  <si>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</si>
  <si>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</si>
  <si>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</si>
  <si>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</si>
  <si>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</si>
  <si>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</si>
  <si>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</si>
  <si>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</si>
  <si>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</si>
  <si>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</si>
  <si>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</si>
  <si>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</si>
  <si>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</si>
  <si>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</si>
  <si>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</si>
  <si>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</si>
  <si>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</si>
  <si>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</si>
  <si>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</si>
  <si>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</si>
  <si>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</si>
  <si>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</si>
  <si>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</si>
  <si>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</si>
  <si>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</si>
  <si>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</si>
  <si>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</si>
  <si>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</si>
  <si>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</si>
  <si>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</si>
  <si>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</si>
  <si>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</si>
  <si>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</si>
  <si>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</si>
  <si>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</si>
  <si>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</si>
  <si>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</si>
  <si>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</si>
  <si>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</si>
  <si>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</si>
  <si>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</si>
  <si>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</si>
  <si>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</si>
  <si>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</si>
  <si>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</si>
  <si>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</si>
  <si>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</si>
  <si>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</si>
  <si>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</si>
  <si>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</si>
  <si>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</si>
  <si>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</si>
  <si>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</si>
  <si>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</si>
  <si>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</si>
  <si>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</si>
  <si>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</si>
  <si>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</si>
  <si>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</si>
  <si>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</si>
  <si>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</si>
  <si>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</si>
  <si>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</si>
  <si>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</si>
  <si>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</si>
  <si>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</si>
  <si>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</si>
  <si>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</si>
  <si>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</si>
  <si>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</si>
  <si>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</si>
  <si>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</si>
  <si>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</si>
  <si>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</si>
  <si>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</si>
  <si>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</si>
  <si>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</si>
  <si>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</si>
  <si>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</si>
  <si>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</si>
  <si>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</si>
  <si>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</si>
  <si>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</si>
  <si>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</si>
  <si>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</si>
  <si>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</si>
  <si>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</si>
  <si>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</si>
  <si>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</si>
  <si>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</si>
  <si>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</si>
  <si>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</si>
  <si>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</si>
  <si>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</si>
  <si>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</si>
  <si>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</si>
  <si>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</si>
  <si>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</si>
  <si>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</si>
  <si>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</si>
  <si>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</si>
  <si>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</si>
  <si>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</si>
  <si>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</si>
  <si>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</si>
  <si>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</si>
  <si>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</si>
  <si>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</si>
  <si>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</si>
  <si>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</si>
  <si>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</si>
  <si>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</si>
  <si>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</si>
  <si>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</si>
  <si>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</si>
  <si>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</si>
  <si>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</si>
  <si>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</si>
  <si>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</si>
  <si>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</si>
  <si>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</si>
  <si>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</si>
  <si>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</si>
  <si>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</si>
  <si>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</si>
  <si>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</si>
  <si>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</si>
  <si>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</si>
  <si>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</si>
  <si>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</si>
  <si>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</si>
  <si>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</si>
  <si>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</si>
  <si>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</si>
  <si>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</si>
  <si>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</si>
  <si>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</si>
  <si>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</si>
  <si>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</si>
  <si>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</si>
  <si>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</si>
  <si>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</si>
  <si>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</si>
  <si>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</si>
  <si>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</si>
  <si>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</si>
  <si>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</si>
  <si>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</si>
  <si>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</si>
  <si>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</si>
  <si>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</si>
  <si>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</si>
  <si>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</si>
  <si>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</si>
  <si>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</si>
  <si>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</si>
  <si>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</si>
  <si>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</si>
  <si>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</si>
  <si>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</si>
  <si>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</si>
  <si>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</si>
  <si>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</si>
  <si>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</si>
  <si>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</si>
  <si>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</si>
  <si>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</si>
  <si>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</si>
  <si>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</si>
  <si>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</si>
  <si>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</si>
  <si>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</si>
  <si>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</si>
  <si>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</si>
  <si>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</si>
  <si>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</si>
  <si>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</si>
  <si>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</si>
  <si>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</si>
  <si>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</si>
  <si>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</si>
  <si>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</si>
  <si>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</si>
  <si>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</si>
  <si>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</si>
  <si>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</si>
  <si>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</si>
  <si>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</si>
  <si>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</si>
  <si>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</si>
  <si>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</si>
  <si>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</si>
  <si>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</si>
  <si>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</si>
  <si>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</si>
  <si>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</si>
  <si>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</si>
  <si>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</si>
  <si>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</si>
  <si>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</si>
  <si>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</si>
  <si>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</si>
  <si>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</si>
  <si>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</si>
  <si>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</si>
  <si>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</si>
  <si>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</si>
  <si>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</si>
  <si>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</si>
  <si>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</si>
  <si>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</si>
  <si>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</si>
  <si>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</si>
  <si>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</si>
  <si>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</si>
  <si>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</si>
  <si>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</si>
  <si>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</si>
  <si>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</si>
  <si>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</si>
  <si>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</si>
  <si>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</si>
  <si>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</si>
  <si>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</si>
  <si>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</si>
  <si>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</si>
  <si>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</si>
  <si>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</si>
  <si>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</si>
  <si>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</si>
  <si>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</si>
  <si>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</si>
  <si>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</si>
  <si>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</si>
  <si>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</si>
  <si>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</si>
  <si>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</si>
  <si>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</si>
  <si>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</si>
  <si>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</si>
  <si>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</si>
  <si>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</si>
  <si>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</si>
  <si>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</si>
  <si>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</si>
  <si>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</si>
  <si>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</si>
  <si>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</si>
  <si>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</si>
  <si>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</si>
  <si>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</si>
  <si>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</si>
  <si>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</si>
  <si>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</si>
  <si>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</si>
  <si>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</si>
  <si>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</si>
  <si>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</si>
  <si>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</si>
  <si>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</si>
  <si>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</si>
  <si>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</si>
  <si>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</si>
  <si>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</si>
  <si>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</si>
  <si>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</si>
  <si>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</si>
  <si>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</si>
  <si>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</si>
  <si>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</si>
  <si>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</si>
  <si>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</si>
  <si>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</si>
  <si>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</si>
  <si>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</si>
  <si>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</si>
  <si>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</si>
  <si>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</si>
  <si>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</si>
  <si>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</si>
  <si>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</si>
  <si>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</si>
  <si>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</si>
  <si>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</si>
  <si>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</si>
  <si>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</si>
  <si>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</si>
  <si>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</si>
  <si>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</si>
  <si>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</si>
  <si>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</si>
  <si>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</si>
  <si>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</si>
  <si>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</si>
  <si>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</si>
  <si>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</si>
  <si>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</si>
  <si>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</si>
  <si>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</si>
  <si>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</si>
  <si>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</si>
  <si>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</si>
  <si>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</si>
  <si>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</si>
  <si>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</si>
  <si>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</si>
  <si>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</si>
  <si>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</si>
  <si>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</si>
  <si>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</si>
  <si>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</si>
  <si>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</si>
  <si>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</si>
  <si>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</si>
  <si>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</si>
  <si>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</si>
  <si>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</si>
  <si>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</si>
  <si>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</si>
  <si>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</si>
  <si>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</si>
  <si>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</si>
  <si>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</si>
  <si>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</si>
  <si>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</si>
  <si>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</si>
  <si>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</si>
  <si>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</si>
  <si>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</si>
  <si>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</si>
  <si>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</si>
  <si>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</si>
  <si>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</si>
  <si>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</si>
  <si>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</si>
  <si>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</si>
  <si>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</si>
  <si>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</si>
  <si>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</si>
  <si>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</si>
  <si>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</si>
  <si>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</si>
  <si>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</si>
  <si>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</si>
  <si>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</si>
  <si>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</si>
  <si>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</si>
  <si>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</si>
  <si>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</si>
  <si>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</si>
  <si>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</si>
  <si>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</si>
  <si>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</si>
  <si>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</si>
  <si>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</si>
  <si>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</si>
  <si>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</si>
  <si>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</si>
  <si>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</si>
  <si>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</si>
  <si>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</si>
  <si>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</si>
  <si>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</si>
  <si>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</si>
  <si>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</si>
  <si>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</si>
  <si>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</si>
  <si>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</si>
  <si>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</si>
  <si>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</si>
  <si>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</si>
  <si>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</si>
  <si>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</si>
  <si>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</si>
  <si>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</si>
  <si>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</si>
  <si>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</si>
  <si>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</si>
  <si>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</si>
  <si>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</si>
  <si>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</si>
  <si>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</si>
  <si>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</si>
  <si>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</si>
  <si>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</si>
  <si>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</si>
  <si>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</si>
  <si>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</si>
  <si>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</si>
  <si>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</si>
  <si>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</si>
  <si>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</si>
  <si>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</si>
  <si>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</si>
  <si>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</si>
  <si>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</si>
  <si>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</si>
  <si>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</si>
  <si>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</si>
  <si>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</si>
  <si>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</si>
  <si>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</si>
  <si>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</si>
  <si>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</si>
  <si>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</si>
  <si>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</si>
  <si>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</si>
  <si>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</si>
  <si>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</si>
  <si>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</si>
  <si>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</si>
  <si>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</si>
  <si>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</si>
  <si>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</si>
  <si>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</si>
  <si>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</si>
  <si>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</si>
  <si>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</si>
  <si>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</si>
  <si>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</si>
  <si>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</si>
  <si>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</si>
  <si>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</si>
  <si>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</si>
  <si>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</si>
  <si>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</si>
  <si>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</si>
  <si>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</si>
  <si>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</si>
  <si>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</si>
  <si>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</si>
  <si>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</si>
  <si>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</si>
  <si>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</si>
  <si>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</si>
  <si>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</si>
  <si>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</si>
  <si>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</si>
  <si>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</si>
  <si>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</si>
  <si>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</si>
  <si>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</si>
  <si>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</si>
  <si>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</si>
  <si>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</si>
  <si>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</si>
  <si>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</si>
  <si>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</si>
  <si>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</si>
  <si>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</si>
  <si>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</si>
  <si>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</si>
  <si>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</si>
  <si>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</si>
  <si>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</si>
  <si>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</si>
  <si>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</si>
  <si>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</si>
  <si>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</si>
  <si>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</si>
  <si>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</si>
  <si>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</si>
  <si>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</si>
  <si>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</si>
  <si>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</si>
  <si>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</si>
  <si>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</si>
  <si>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</si>
  <si>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</si>
  <si>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</si>
  <si>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</si>
  <si>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</si>
  <si>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</si>
  <si>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</si>
  <si>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</si>
  <si>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</si>
  <si>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</si>
  <si>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</si>
  <si>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</si>
  <si>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</si>
  <si>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</si>
  <si>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</si>
  <si>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</si>
  <si>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</si>
  <si>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</si>
  <si>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</si>
  <si>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</si>
  <si>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</si>
  <si>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</si>
  <si>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</si>
  <si>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</si>
  <si>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</si>
  <si>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</si>
  <si>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</si>
  <si>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</si>
  <si>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</si>
  <si>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</si>
  <si>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</si>
  <si>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</si>
  <si>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</si>
  <si>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</si>
  <si>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</si>
  <si>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</si>
  <si>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</si>
  <si>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</si>
  <si>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</si>
  <si>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</si>
  <si>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</si>
  <si>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</si>
  <si>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</si>
  <si>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</si>
  <si>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</si>
  <si>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</si>
  <si>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</si>
  <si>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</si>
  <si>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</si>
  <si>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</si>
  <si>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</si>
  <si>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</si>
  <si>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</si>
  <si>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</si>
  <si>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</si>
  <si>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</si>
  <si>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</si>
  <si>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</si>
  <si>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</si>
  <si>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</si>
  <si>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</si>
  <si>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</si>
  <si>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</si>
  <si>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</si>
  <si>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</si>
  <si>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</si>
  <si>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</si>
  <si>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</si>
  <si>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</si>
  <si>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</si>
  <si>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</si>
  <si>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</si>
  <si>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</si>
  <si>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</si>
  <si>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</si>
  <si>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</si>
  <si>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</si>
  <si>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</si>
  <si>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</si>
  <si>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</si>
  <si>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</si>
  <si>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</si>
  <si>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</si>
  <si>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</si>
  <si>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</si>
  <si>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</si>
  <si>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</si>
  <si>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</si>
  <si>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</si>
  <si>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</si>
  <si>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</si>
  <si>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</si>
  <si>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</si>
  <si>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</si>
  <si>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</si>
  <si>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</si>
  <si>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</si>
  <si>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</si>
  <si>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</si>
  <si>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</si>
  <si>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</si>
  <si>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</si>
  <si>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</si>
  <si>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</si>
  <si>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</si>
  <si>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</si>
  <si>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</si>
  <si>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</si>
  <si>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</si>
  <si>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</si>
  <si>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</si>
  <si>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</si>
  <si>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</si>
  <si>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</si>
  <si>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</si>
  <si>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</si>
  <si>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</si>
  <si>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</si>
  <si>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</si>
  <si>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</si>
  <si>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</si>
  <si>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</si>
  <si>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</si>
  <si>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</si>
  <si>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</si>
  <si>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</si>
  <si>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</si>
  <si>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</si>
  <si>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</si>
  <si>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</si>
  <si>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</si>
  <si>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</si>
  <si>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</si>
  <si>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</si>
  <si>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</si>
  <si>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</si>
  <si>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</si>
  <si>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</si>
  <si>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</si>
  <si>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</si>
  <si>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</si>
  <si>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</si>
  <si>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</si>
  <si>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</si>
  <si>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</si>
  <si>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</si>
  <si>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</si>
  <si>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</si>
  <si>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</si>
  <si>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</si>
  <si>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</si>
  <si>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</si>
  <si>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</si>
  <si>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</si>
  <si>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</si>
  <si>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</si>
  <si>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</si>
  <si>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</si>
  <si>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</si>
  <si>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</si>
  <si>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</si>
  <si>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</si>
  <si>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</si>
  <si>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</si>
  <si>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</si>
  <si>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</si>
  <si>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</si>
  <si>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</si>
  <si>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</si>
  <si>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</si>
  <si>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</si>
  <si>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</si>
  <si>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</si>
  <si>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</si>
  <si>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</si>
  <si>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</si>
  <si>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</si>
  <si>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</si>
  <si>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</si>
  <si>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</si>
  <si>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</si>
  <si>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</si>
  <si>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</si>
  <si>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</si>
  <si>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</si>
  <si>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</si>
  <si>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</si>
  <si>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</si>
  <si>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</si>
  <si>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</si>
  <si>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</si>
  <si>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</si>
  <si>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</si>
  <si>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</si>
  <si>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</si>
  <si>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</si>
  <si>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</si>
  <si>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</si>
  <si>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</si>
  <si>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</si>
  <si>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</si>
  <si>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</si>
  <si>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</si>
  <si>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</si>
  <si>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</si>
  <si>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</si>
  <si>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</si>
  <si>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</si>
  <si>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</si>
  <si>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</si>
  <si>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</si>
  <si>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</si>
  <si>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</si>
  <si>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</si>
  <si>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</si>
  <si>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</si>
  <si>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</si>
  <si>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</si>
  <si>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</si>
  <si>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</si>
  <si>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</si>
  <si>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</si>
  <si>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</si>
  <si>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</si>
  <si>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</si>
  <si>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</si>
  <si>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</si>
  <si>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</si>
  <si>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</si>
  <si>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</si>
  <si>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</si>
  <si>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</si>
  <si>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</si>
  <si>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</si>
  <si>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</si>
  <si>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</si>
  <si>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</si>
  <si>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</si>
  <si>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</si>
  <si>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</si>
  <si>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</si>
  <si>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</si>
  <si>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</si>
  <si>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</si>
  <si>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</si>
  <si>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</si>
  <si>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</si>
  <si>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</si>
  <si>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</si>
  <si>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</si>
  <si>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</si>
  <si>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</si>
  <si>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</si>
  <si>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</si>
  <si>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</si>
  <si>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</si>
  <si>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</si>
  <si>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</si>
  <si>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</si>
  <si>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</si>
  <si>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</si>
  <si>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</si>
  <si>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</si>
  <si>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</si>
  <si>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</si>
  <si>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</si>
  <si>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</si>
  <si>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</si>
  <si>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</si>
  <si>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</si>
  <si>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</si>
  <si>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</si>
  <si>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</si>
  <si>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</si>
  <si>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</si>
  <si>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</si>
  <si>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</si>
  <si>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</si>
  <si>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</si>
  <si>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</si>
  <si>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</si>
  <si>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</si>
  <si>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</si>
  <si>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</si>
  <si>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</si>
  <si>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</si>
  <si>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</si>
  <si>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</si>
  <si>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</si>
  <si>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</si>
  <si>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</si>
  <si>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</si>
  <si>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</si>
  <si>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</si>
  <si>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</si>
  <si>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</si>
  <si>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</si>
  <si>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</si>
  <si>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</si>
  <si>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</si>
  <si>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</si>
  <si>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</si>
  <si>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</si>
  <si>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</si>
  <si>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</si>
  <si>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</si>
  <si>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</si>
  <si>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</si>
  <si>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</si>
  <si>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</si>
  <si>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</si>
  <si>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</si>
  <si>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</si>
  <si>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</si>
  <si>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</si>
  <si>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</si>
  <si>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</si>
  <si>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</si>
  <si>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</si>
  <si>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</si>
  <si>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</si>
  <si>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</si>
  <si>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</si>
  <si>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</si>
  <si>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</si>
  <si>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</si>
  <si>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</si>
  <si>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</si>
  <si>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</si>
  <si>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</si>
  <si>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</si>
  <si>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</si>
  <si>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</si>
  <si>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</si>
  <si>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</si>
  <si>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</si>
  <si>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</si>
  <si>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</si>
  <si>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</si>
  <si>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</si>
  <si>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</si>
  <si>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</si>
  <si>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</si>
  <si>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</si>
  <si>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</si>
  <si>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</si>
  <si>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</si>
  <si>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</si>
  <si>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</si>
  <si>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</si>
  <si>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</si>
  <si>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</si>
  <si>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</si>
  <si>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</si>
  <si>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</si>
  <si>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</si>
  <si>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</si>
  <si>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</si>
  <si>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</si>
  <si>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</si>
  <si>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</si>
  <si>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</si>
  <si>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</si>
  <si>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</si>
  <si>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</si>
  <si>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</si>
  <si>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</si>
  <si>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</si>
  <si>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</si>
  <si>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</si>
  <si>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</si>
  <si>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</si>
  <si>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</si>
  <si>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</si>
  <si>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</si>
  <si>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</si>
  <si>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</si>
  <si>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</si>
  <si>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</si>
  <si>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</si>
  <si>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</si>
  <si>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</si>
  <si>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</si>
  <si>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</si>
  <si>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</si>
  <si>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</si>
  <si>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</si>
  <si>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</si>
  <si>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</si>
  <si>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</si>
  <si>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</si>
  <si>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</si>
  <si>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</si>
  <si>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</si>
  <si>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</si>
  <si>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</si>
  <si>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</si>
  <si>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</si>
  <si>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</si>
  <si>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</si>
  <si>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</si>
  <si>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</si>
  <si>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</si>
  <si>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</si>
  <si>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</si>
  <si>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</si>
  <si>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</si>
  <si>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</si>
  <si>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</si>
  <si>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</si>
  <si>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</si>
  <si>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</si>
  <si>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</si>
  <si>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</si>
  <si>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</si>
  <si>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</si>
  <si>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</si>
  <si>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</si>
  <si>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</si>
  <si>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</si>
  <si>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</si>
  <si>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</si>
  <si>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</si>
  <si>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</si>
  <si>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</si>
  <si>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</si>
  <si>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</si>
  <si>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</si>
  <si>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</si>
  <si>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</si>
  <si>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</si>
  <si>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</si>
  <si>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</si>
  <si>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</si>
  <si>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</si>
  <si>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</si>
  <si>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</si>
  <si>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</si>
  <si>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</si>
  <si>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</si>
  <si>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</si>
  <si>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</si>
  <si>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</si>
  <si>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</si>
  <si>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</si>
  <si>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</si>
  <si>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</si>
  <si>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</si>
  <si>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</si>
  <si>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</si>
  <si>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</si>
  <si>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</si>
  <si>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</si>
  <si>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</si>
  <si>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</si>
  <si>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</si>
  <si>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</si>
  <si>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</si>
  <si>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</si>
  <si>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</si>
  <si>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</si>
  <si>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</si>
  <si>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</si>
  <si>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</si>
  <si>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</si>
  <si>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</si>
  <si>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</si>
  <si>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</si>
  <si>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</si>
  <si>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</si>
  <si>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</si>
  <si>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</si>
  <si>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</si>
  <si>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</si>
  <si>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</si>
  <si>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</si>
  <si>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</si>
  <si>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</si>
  <si>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</si>
  <si>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</si>
  <si>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</si>
  <si>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</si>
  <si>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</si>
  <si>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</si>
  <si>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</si>
  <si>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</si>
  <si>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</si>
  <si>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</si>
  <si>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</si>
  <si>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</si>
  <si>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</si>
  <si>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</si>
  <si>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</si>
  <si>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</si>
  <si>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</si>
  <si>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</si>
  <si>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</si>
  <si>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</si>
  <si>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</si>
  <si>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</si>
  <si>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</si>
  <si>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</si>
  <si>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</si>
  <si>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</si>
  <si>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</si>
  <si>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</si>
  <si>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</si>
  <si>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</si>
  <si>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</si>
  <si>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</si>
  <si>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</si>
  <si>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</si>
  <si>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</si>
  <si>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</si>
  <si>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</si>
  <si>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</si>
  <si>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</si>
  <si>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</si>
  <si>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</si>
  <si>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</si>
  <si>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</si>
  <si>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</si>
  <si>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</si>
  <si>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</si>
  <si>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</si>
  <si>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</si>
  <si>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</si>
  <si>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</si>
  <si>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</si>
  <si>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</si>
  <si>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</si>
  <si>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</si>
  <si>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</si>
  <si>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</si>
  <si>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</si>
  <si>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</si>
  <si>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</si>
  <si>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</si>
  <si>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</si>
  <si>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</si>
  <si>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</si>
  <si>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</si>
  <si>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</si>
  <si>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</si>
  <si>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</si>
  <si>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</si>
  <si>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</si>
  <si>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</si>
  <si>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</si>
  <si>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</si>
  <si>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</si>
  <si>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</si>
  <si>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</si>
  <si>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</si>
  <si>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</si>
  <si>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</si>
  <si>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</si>
  <si>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</si>
  <si>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</si>
  <si>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</si>
  <si>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</si>
  <si>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</si>
  <si>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</si>
  <si>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</si>
  <si>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</si>
  <si>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</si>
  <si>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</si>
  <si>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</si>
  <si>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</si>
  <si>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</si>
  <si>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</si>
  <si>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</si>
  <si>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</si>
  <si>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</si>
  <si>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</si>
  <si>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</si>
  <si>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</si>
  <si>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</si>
  <si>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</si>
  <si>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</si>
  <si>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</si>
  <si>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</si>
  <si>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</si>
  <si>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</si>
  <si>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</si>
  <si>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</si>
  <si>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</si>
  <si>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</si>
  <si>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</si>
  <si>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</si>
  <si>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</si>
  <si>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</si>
  <si>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</si>
  <si>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</si>
  <si>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</si>
  <si>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</si>
  <si>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</si>
  <si>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</si>
  <si>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</si>
  <si>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</si>
  <si>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</si>
  <si>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</si>
  <si>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</si>
  <si>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</si>
  <si>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</si>
  <si>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</si>
  <si>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</si>
  <si>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</si>
  <si>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</si>
  <si>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</si>
  <si>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</si>
  <si>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</si>
  <si>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</si>
  <si>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</si>
  <si>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</si>
  <si>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</si>
  <si>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</si>
  <si>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</si>
  <si>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</si>
  <si>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</si>
  <si>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</si>
  <si>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</si>
  <si>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</si>
  <si>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</si>
  <si>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</si>
  <si>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</si>
  <si>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</si>
  <si>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</si>
  <si>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</si>
  <si>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</si>
  <si>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</si>
  <si>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</si>
  <si>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</si>
  <si>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</si>
  <si>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</si>
  <si>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</si>
  <si>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</si>
  <si>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</si>
  <si>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</si>
  <si>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</si>
  <si>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</si>
  <si>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</si>
  <si>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</si>
  <si>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</si>
  <si>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</si>
  <si>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</si>
  <si>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</si>
  <si>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</si>
  <si>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</si>
  <si>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</si>
  <si>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</si>
  <si>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</si>
  <si>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</si>
  <si>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</si>
  <si>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</si>
  <si>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</si>
  <si>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</si>
  <si>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</si>
  <si>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</si>
  <si>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</si>
  <si>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</si>
  <si>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</si>
  <si>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</si>
  <si>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</si>
  <si>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</si>
  <si>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</si>
  <si>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</si>
  <si>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</si>
  <si>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</si>
  <si>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</si>
  <si>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</si>
  <si>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</si>
  <si>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</si>
  <si>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</si>
  <si>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</si>
  <si>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</si>
  <si>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</si>
  <si>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</si>
  <si>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</si>
  <si>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</si>
  <si>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</si>
  <si>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</si>
  <si>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</si>
  <si>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</si>
  <si>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</si>
  <si>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</si>
  <si>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</si>
  <si>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</si>
  <si>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</si>
  <si>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</si>
  <si>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</si>
  <si>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</si>
  <si>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</si>
  <si>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</si>
  <si>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</si>
  <si>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</si>
  <si>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</si>
  <si>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</si>
  <si>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</si>
  <si>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</si>
  <si>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</si>
  <si>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</si>
  <si>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</si>
  <si>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</si>
  <si>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</si>
  <si>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</si>
  <si>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</si>
  <si>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</si>
  <si>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</si>
  <si>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</si>
  <si>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</si>
  <si>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</si>
  <si>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</si>
  <si>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</si>
  <si>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</si>
  <si>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</si>
  <si>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</si>
  <si>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</si>
  <si>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</si>
  <si>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</si>
  <si>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</si>
  <si>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</si>
  <si>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</si>
  <si>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</si>
  <si>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</si>
  <si>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</si>
  <si>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</si>
  <si>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</si>
  <si>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</si>
  <si>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</si>
  <si>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</si>
  <si>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</si>
  <si>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</si>
  <si>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</si>
  <si>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</si>
  <si>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</si>
  <si>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</si>
  <si>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</si>
  <si>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</si>
  <si>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</si>
  <si>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</si>
  <si>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</si>
  <si>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</si>
  <si>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</si>
  <si>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</si>
  <si>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</si>
  <si>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</si>
  <si>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</si>
  <si>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</si>
  <si>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</si>
  <si>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</si>
  <si>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</si>
  <si>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</si>
  <si>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</si>
  <si>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</si>
  <si>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</si>
  <si>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</si>
  <si>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</si>
  <si>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</si>
  <si>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</si>
  <si>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</si>
  <si>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</si>
  <si>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</si>
  <si>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</si>
  <si>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</si>
  <si>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</si>
  <si>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</si>
  <si>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</si>
  <si>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</si>
  <si>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</si>
  <si>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</si>
  <si>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</si>
  <si>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</si>
  <si>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</si>
  <si>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</si>
  <si>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</si>
  <si>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</si>
  <si>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</si>
  <si>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</si>
  <si>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</si>
  <si>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</si>
  <si>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</si>
  <si>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</si>
  <si>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</si>
  <si>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</si>
  <si>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</si>
  <si>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</si>
  <si>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</si>
  <si>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</si>
  <si>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</si>
  <si>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</si>
  <si>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</si>
  <si>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</si>
  <si>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</si>
  <si>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</si>
  <si>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</si>
  <si>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</si>
  <si>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</si>
  <si>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</si>
  <si>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</si>
  <si>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</si>
  <si>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</si>
  <si>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</si>
  <si>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</si>
  <si>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</si>
  <si>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</si>
  <si>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</si>
  <si>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</si>
  <si>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</si>
  <si>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</si>
  <si>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</si>
  <si>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</si>
  <si>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</si>
  <si>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</si>
  <si>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</si>
  <si>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</si>
  <si>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</si>
  <si>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</si>
  <si>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</si>
  <si>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</si>
  <si>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</si>
  <si>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</si>
  <si>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</si>
  <si>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</si>
  <si>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</si>
  <si>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</si>
  <si>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</si>
  <si>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</si>
  <si>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</si>
  <si>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</si>
  <si>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</si>
  <si>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</si>
  <si>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</si>
  <si>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</si>
  <si>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</si>
  <si>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</si>
  <si>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</si>
  <si>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</si>
  <si>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</si>
  <si>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</si>
  <si>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</si>
  <si>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</si>
  <si>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</si>
  <si>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</si>
  <si>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</si>
  <si>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</si>
  <si>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</si>
  <si>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</si>
  <si>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</si>
  <si>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</si>
  <si>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</si>
  <si>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</si>
  <si>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</si>
  <si>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</si>
  <si>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</si>
  <si>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</si>
  <si>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</si>
  <si>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</si>
  <si>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</si>
  <si>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</si>
  <si>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</si>
  <si>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</si>
  <si>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</si>
  <si>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</si>
  <si>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</si>
  <si>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</si>
  <si>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</si>
  <si>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</si>
  <si>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</si>
  <si>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</si>
  <si>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</si>
  <si>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</si>
  <si>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</si>
  <si>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</si>
  <si>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</si>
  <si>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</si>
  <si>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</si>
  <si>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</si>
  <si>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</si>
  <si>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</si>
  <si>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</si>
  <si>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</si>
  <si>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</si>
  <si>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</si>
  <si>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</si>
  <si>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</si>
  <si>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</si>
  <si>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</si>
  <si>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</si>
  <si>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</si>
  <si>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</si>
  <si>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</si>
  <si>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</si>
  <si>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</si>
  <si>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</si>
  <si>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</si>
  <si>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</si>
  <si>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</si>
  <si>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</si>
  <si>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</si>
  <si>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</si>
  <si>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</si>
  <si>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</si>
  <si>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</si>
  <si>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</si>
  <si>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</si>
  <si>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</si>
  <si>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</si>
  <si>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</si>
  <si>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</si>
  <si>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</si>
  <si>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</si>
  <si>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</si>
  <si>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</si>
  <si>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</si>
  <si>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</si>
  <si>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</si>
  <si>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</si>
  <si>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</si>
  <si>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</si>
  <si>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</si>
  <si>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</si>
  <si>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</si>
  <si>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</si>
  <si>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</si>
  <si>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</si>
  <si>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</si>
  <si>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</si>
  <si>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</si>
  <si>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</si>
  <si>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</si>
  <si>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</si>
  <si>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</si>
  <si>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</si>
  <si>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</si>
  <si>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</si>
  <si>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</si>
  <si>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</si>
  <si>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</si>
  <si>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</si>
  <si>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</si>
  <si>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</si>
  <si>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</si>
  <si>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</si>
  <si>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</si>
  <si>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</si>
  <si>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</si>
  <si>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</si>
  <si>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</si>
  <si>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</si>
  <si>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</si>
  <si>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</si>
  <si>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</si>
  <si>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</si>
  <si>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</si>
  <si>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</si>
  <si>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</si>
  <si>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</si>
  <si>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</si>
  <si>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</si>
  <si>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</si>
  <si>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</si>
  <si>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</si>
  <si>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</si>
  <si>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</si>
  <si>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</si>
  <si>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</si>
  <si>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</si>
  <si>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</si>
  <si>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</si>
  <si>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</si>
  <si>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</si>
  <si>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</si>
  <si>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</si>
  <si>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</si>
  <si>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</si>
  <si>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</si>
  <si>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</si>
  <si>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</si>
  <si>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</si>
  <si>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</si>
  <si>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</si>
  <si>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</si>
  <si>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</si>
  <si>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</si>
  <si>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</si>
  <si>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</si>
  <si>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</si>
  <si>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</si>
  <si>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</si>
  <si>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</si>
  <si>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</si>
  <si>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</si>
  <si>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</si>
  <si>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</si>
  <si>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</si>
  <si>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</si>
  <si>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</si>
  <si>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</si>
  <si>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</si>
  <si>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</si>
  <si>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</si>
  <si>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</si>
  <si>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</si>
  <si>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</si>
  <si>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</si>
  <si>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</si>
  <si>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</si>
  <si>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</si>
  <si>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</si>
  <si>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</si>
  <si>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</si>
  <si>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</si>
  <si>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</si>
  <si>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</si>
  <si>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</si>
  <si>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</si>
  <si>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</si>
  <si>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</si>
  <si>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</si>
  <si>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</si>
  <si>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</si>
  <si>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</si>
  <si>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</si>
  <si>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</si>
  <si>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</si>
  <si>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</si>
  <si>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</si>
  <si>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</si>
  <si>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</si>
  <si>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</si>
  <si>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</si>
  <si>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</si>
  <si>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</si>
  <si>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</si>
  <si>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</si>
  <si>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</si>
  <si>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</si>
  <si>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</si>
  <si>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</si>
  <si>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</si>
  <si>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</si>
  <si>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</si>
  <si>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</si>
  <si>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</si>
  <si>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</si>
  <si>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</si>
  <si>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</si>
  <si>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</si>
  <si>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</si>
  <si>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</si>
  <si>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</si>
  <si>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</si>
  <si>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</si>
  <si>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</si>
  <si>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</si>
  <si>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</si>
  <si>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</si>
  <si>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</si>
  <si>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</si>
  <si>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</si>
  <si>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</si>
  <si>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</si>
  <si>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</si>
  <si>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</si>
  <si>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</si>
  <si>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</si>
  <si>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</si>
  <si>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</si>
  <si>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</si>
  <si>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</si>
  <si>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</si>
  <si>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</si>
  <si>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</si>
  <si>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</si>
  <si>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</si>
  <si>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</si>
  <si>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</si>
  <si>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</si>
  <si>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</si>
  <si>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</si>
  <si>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</si>
  <si>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</si>
  <si>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</si>
  <si>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</si>
  <si>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</si>
  <si>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</si>
  <si>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</si>
  <si>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</si>
  <si>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</si>
  <si>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</si>
  <si>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</si>
  <si>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</si>
  <si>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</si>
  <si>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</si>
  <si>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</si>
  <si>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</si>
  <si>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</si>
  <si>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</si>
  <si>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</si>
  <si>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</si>
  <si>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</si>
  <si>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</si>
  <si>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</si>
  <si>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</si>
  <si>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</si>
  <si>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</si>
  <si>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</si>
  <si>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</si>
  <si>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</si>
  <si>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</si>
  <si>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</si>
  <si>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</si>
  <si>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</si>
  <si>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</si>
  <si>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</si>
  <si>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</si>
  <si>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</si>
  <si>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</si>
  <si>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</si>
  <si>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</si>
  <si>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</si>
  <si>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</si>
  <si>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</si>
  <si>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</si>
  <si>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</si>
  <si>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</si>
  <si>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</si>
  <si>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</si>
  <si>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</si>
  <si>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</si>
  <si>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</si>
  <si>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</si>
  <si>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</si>
  <si>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</si>
  <si>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</si>
  <si>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</si>
  <si>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</si>
  <si>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</si>
  <si>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</si>
  <si>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</si>
  <si>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</si>
  <si>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</si>
  <si>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</si>
  <si>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</si>
  <si>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</si>
  <si>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</si>
  <si>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</si>
  <si>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</si>
  <si>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</si>
  <si>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</si>
  <si>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</si>
  <si>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</si>
  <si>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</si>
  <si>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</si>
  <si>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</si>
  <si>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</si>
  <si>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</si>
  <si>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</si>
  <si>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</si>
  <si>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</si>
  <si>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</si>
  <si>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</si>
  <si>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</si>
  <si>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</si>
  <si>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</si>
  <si>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</si>
  <si>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</si>
  <si>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</si>
  <si>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</si>
  <si>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</si>
  <si>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</si>
  <si>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</si>
  <si>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</si>
  <si>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</si>
  <si>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</si>
  <si>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</si>
  <si>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</si>
  <si>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</si>
  <si>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</si>
  <si>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</si>
  <si>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</si>
  <si>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</si>
  <si>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</si>
  <si>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</si>
  <si>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</si>
  <si>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</si>
  <si>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</si>
  <si>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</si>
  <si>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</si>
  <si>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</si>
  <si>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</si>
  <si>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</si>
  <si>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</si>
  <si>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</si>
  <si>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</si>
  <si>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</si>
  <si>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</si>
  <si>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</si>
  <si>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</si>
  <si>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</si>
  <si>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</si>
  <si>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</si>
  <si>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</si>
  <si>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</si>
  <si>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</si>
  <si>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</si>
  <si>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</si>
  <si>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</si>
  <si>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</si>
  <si>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</si>
  <si>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</si>
  <si>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</si>
  <si>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</si>
  <si>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</si>
  <si>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</si>
  <si>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</si>
  <si>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</si>
  <si>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</si>
  <si>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</si>
  <si>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</si>
  <si>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</si>
  <si>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</si>
  <si>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</si>
  <si>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</si>
  <si>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</si>
  <si>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</si>
  <si>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</si>
  <si>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</si>
  <si>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</si>
  <si>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</si>
  <si>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</si>
  <si>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</si>
  <si>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</si>
  <si>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</si>
  <si>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</si>
  <si>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</si>
  <si>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</si>
  <si>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</si>
  <si>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</si>
  <si>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</si>
  <si>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</si>
  <si>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</si>
  <si>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</si>
  <si>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</si>
  <si>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</si>
  <si>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</si>
  <si>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</si>
  <si>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</si>
  <si>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</si>
  <si>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</si>
  <si>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</si>
  <si>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</si>
  <si>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</si>
  <si>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</si>
  <si>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</si>
  <si>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</si>
  <si>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</si>
  <si>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</si>
  <si>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</si>
  <si>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</si>
  <si>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</si>
  <si>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</si>
  <si>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</si>
  <si>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</si>
  <si>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</si>
  <si>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</si>
  <si>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</si>
  <si>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</si>
  <si>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</si>
  <si>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</si>
  <si>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</si>
  <si>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</si>
  <si>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</si>
  <si>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</si>
  <si>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</si>
  <si>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</si>
  <si>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</si>
  <si>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</si>
  <si>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</si>
  <si>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</si>
  <si>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</si>
  <si>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</si>
  <si>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</si>
  <si>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</si>
  <si>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</si>
  <si>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</si>
  <si>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</si>
  <si>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</si>
  <si>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</si>
  <si>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</si>
  <si>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</si>
  <si>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</si>
  <si>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</si>
  <si>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</si>
  <si>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</si>
  <si>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</si>
  <si>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</si>
  <si>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</si>
  <si>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</si>
  <si>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</si>
  <si>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</si>
  <si>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</si>
  <si>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</si>
  <si>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</si>
  <si>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</si>
  <si>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</si>
  <si>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</si>
  <si>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</si>
  <si>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</si>
  <si>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</si>
  <si>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</si>
  <si>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</si>
  <si>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</si>
  <si>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</si>
  <si>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</si>
  <si>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</si>
  <si>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</si>
  <si>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</si>
  <si>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</si>
  <si>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</si>
  <si>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</si>
  <si>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</si>
  <si>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</si>
  <si>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</si>
  <si>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</si>
  <si>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</si>
  <si>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</si>
  <si>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</si>
  <si>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</si>
  <si>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</si>
  <si>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</si>
  <si>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</si>
  <si>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</si>
  <si>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</si>
  <si>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</si>
  <si>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</si>
  <si>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</si>
  <si>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</si>
  <si>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</si>
  <si>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</si>
  <si>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</si>
  <si>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</si>
  <si>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</si>
  <si>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</si>
  <si>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</si>
  <si>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</si>
  <si>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</si>
  <si>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</si>
  <si>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</si>
  <si>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</si>
  <si>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</si>
  <si>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</si>
  <si>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</si>
  <si>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</si>
  <si>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</si>
  <si>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</si>
  <si>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</si>
  <si>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</si>
  <si>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</si>
  <si>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</si>
  <si>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</si>
  <si>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</si>
  <si>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</si>
  <si>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</si>
  <si>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</si>
  <si>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</si>
  <si>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</si>
  <si>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</si>
  <si>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</si>
  <si>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</si>
  <si>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</si>
  <si>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</si>
  <si>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</si>
  <si>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</si>
  <si>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</si>
  <si>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</si>
  <si>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</si>
  <si>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</si>
  <si>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</si>
  <si>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</si>
  <si>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</si>
  <si>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</si>
  <si>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</si>
  <si>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</si>
  <si>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</si>
  <si>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</si>
  <si>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</si>
  <si>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</si>
  <si>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</si>
  <si>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</si>
  <si>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</si>
  <si>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</si>
  <si>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</si>
  <si>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</si>
  <si>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</si>
  <si>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</si>
  <si>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</si>
  <si>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</si>
  <si>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</si>
  <si>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</si>
  <si>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</si>
  <si>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</si>
  <si>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</si>
  <si>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</si>
  <si>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</si>
  <si>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</si>
  <si>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</si>
  <si>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</si>
  <si>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</si>
  <si>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</si>
  <si>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</si>
  <si>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</si>
  <si>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</si>
  <si>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</si>
  <si>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</si>
  <si>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</si>
  <si>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</si>
  <si>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</si>
  <si>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</si>
  <si>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</si>
  <si>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</si>
  <si>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</si>
  <si>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</si>
  <si>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</si>
  <si>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</si>
  <si>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</si>
  <si>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</si>
  <si>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</si>
  <si>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</si>
  <si>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</si>
  <si>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</si>
  <si>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</si>
  <si>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</si>
  <si>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</si>
  <si>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</si>
  <si>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</si>
  <si>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</si>
  <si>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</si>
  <si>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</si>
  <si>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</si>
  <si>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</si>
  <si>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</si>
  <si>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</si>
  <si>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</si>
  <si>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</si>
  <si>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</si>
  <si>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</si>
  <si>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</si>
  <si>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</si>
  <si>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</si>
  <si>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</si>
  <si>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</si>
  <si>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</si>
  <si>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</si>
  <si>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</si>
  <si>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</si>
  <si>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</si>
  <si>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</si>
  <si>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</si>
  <si>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</si>
  <si>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</si>
  <si>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</si>
  <si>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</si>
  <si>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</si>
  <si>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</si>
  <si>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</si>
  <si>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</si>
  <si>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</si>
  <si>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</si>
  <si>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</si>
  <si>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</si>
  <si>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</si>
  <si>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</si>
  <si>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</si>
  <si>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</si>
  <si>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</si>
  <si>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</si>
  <si>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</si>
  <si>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</si>
  <si>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</si>
  <si>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</si>
  <si>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</si>
  <si>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</si>
  <si>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</si>
  <si>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</si>
  <si>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</si>
  <si>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</si>
  <si>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</si>
  <si>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</si>
  <si>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</si>
  <si>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</si>
  <si>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</si>
  <si>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</si>
  <si>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</si>
  <si>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</si>
  <si>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</si>
  <si>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</si>
  <si>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</si>
  <si>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</si>
  <si>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</si>
  <si>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</si>
  <si>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</si>
  <si>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</si>
  <si>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</si>
  <si>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</si>
  <si>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</si>
  <si>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</si>
  <si>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</si>
  <si>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</si>
  <si>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</si>
  <si>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</si>
  <si>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</si>
  <si>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</si>
  <si>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</si>
  <si>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</si>
  <si>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</si>
  <si>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</si>
  <si>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</si>
  <si>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</si>
  <si>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</si>
  <si>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</si>
  <si>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</si>
  <si>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</si>
  <si>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</si>
  <si>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</si>
  <si>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</si>
  <si>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</si>
  <si>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</si>
  <si>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</si>
  <si>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</si>
  <si>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</si>
  <si>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</si>
  <si>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</si>
  <si>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</si>
  <si>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</si>
  <si>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</si>
  <si>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</si>
  <si>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</si>
  <si>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</si>
  <si>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</si>
  <si>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</si>
  <si>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</si>
  <si>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</si>
  <si>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</si>
  <si>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</si>
  <si>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</si>
  <si>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</si>
  <si>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</si>
  <si>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</si>
  <si>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</si>
  <si>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</si>
  <si>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</si>
  <si>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</si>
  <si>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</si>
  <si>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</si>
  <si>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</si>
  <si>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</si>
  <si>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</si>
  <si>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</si>
  <si>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</si>
  <si>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</si>
  <si>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</si>
  <si>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</si>
  <si>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</si>
  <si>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</si>
  <si>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</si>
  <si>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</si>
  <si>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</si>
  <si>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</si>
  <si>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</si>
  <si>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</si>
  <si>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</si>
  <si>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</si>
  <si>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</si>
  <si>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</si>
  <si>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</si>
  <si>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</si>
  <si>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</si>
  <si>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</si>
  <si>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</si>
  <si>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</si>
  <si>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</si>
  <si>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</si>
  <si>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</si>
  <si>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</si>
  <si>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</si>
  <si>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</si>
  <si>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</si>
  <si>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</si>
  <si>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</si>
  <si>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</si>
  <si>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</si>
  <si>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</si>
  <si>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</si>
  <si>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</si>
  <si>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</si>
  <si>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</si>
  <si>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</si>
  <si>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</si>
  <si>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</si>
  <si>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</si>
  <si>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</si>
  <si>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</si>
  <si>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</si>
  <si>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</si>
  <si>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</si>
  <si>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</si>
  <si>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</si>
  <si>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</si>
  <si>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</si>
  <si>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</si>
  <si>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</si>
  <si>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</si>
  <si>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</si>
  <si>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</si>
  <si>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</si>
  <si>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</si>
  <si>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</si>
  <si>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</si>
  <si>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</si>
  <si>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</si>
  <si>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</si>
  <si>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</si>
  <si>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</si>
  <si>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</si>
  <si>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</si>
  <si>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</si>
  <si>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</si>
  <si>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</si>
  <si>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</si>
  <si>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</si>
  <si>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</si>
  <si>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</si>
  <si>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</si>
  <si>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</si>
  <si>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</si>
  <si>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</si>
  <si>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</si>
  <si>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</si>
  <si>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</si>
  <si>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</si>
  <si>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</si>
  <si>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</si>
  <si>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</si>
  <si>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</si>
  <si>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</si>
  <si>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</si>
  <si>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</si>
  <si>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</si>
  <si>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</si>
  <si>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</si>
  <si>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</si>
  <si>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</si>
  <si>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</si>
  <si>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</si>
  <si>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</si>
  <si>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</si>
  <si>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</si>
  <si>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</si>
  <si>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</si>
  <si>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</si>
  <si>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</si>
  <si>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</si>
  <si>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</si>
  <si>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</si>
  <si>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</si>
  <si>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</si>
  <si>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</si>
  <si>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</si>
  <si>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</si>
  <si>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</si>
  <si>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</si>
  <si>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</si>
  <si>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</si>
  <si>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</si>
  <si>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</si>
  <si>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</si>
  <si>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</si>
  <si>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</si>
  <si>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</si>
  <si>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</si>
  <si>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</si>
  <si>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</si>
  <si>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</si>
  <si>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</si>
  <si>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</si>
  <si>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</si>
  <si>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</si>
  <si>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</si>
  <si>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</si>
  <si>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</si>
  <si>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</si>
  <si>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</si>
  <si>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</si>
  <si>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</si>
  <si>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</si>
  <si>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</si>
  <si>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</si>
  <si>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</si>
  <si>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</si>
  <si>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</si>
  <si>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</si>
  <si>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</si>
  <si>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</si>
  <si>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</si>
  <si>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</si>
  <si>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</si>
  <si>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</si>
  <si>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</si>
  <si>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</si>
  <si>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</si>
  <si>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</si>
  <si>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</si>
  <si>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</si>
  <si>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</si>
  <si>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</si>
  <si>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</si>
  <si>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</si>
  <si>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</si>
  <si>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</si>
  <si>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</si>
  <si>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</si>
  <si>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</si>
  <si>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</si>
  <si>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</si>
  <si>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</si>
  <si>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</si>
  <si>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</si>
  <si>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</si>
  <si>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</si>
  <si>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</si>
  <si>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</si>
  <si>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</si>
  <si>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</si>
  <si>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</si>
  <si>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</si>
  <si>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</si>
  <si>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</si>
  <si>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</si>
  <si>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</si>
  <si>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</si>
  <si>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</si>
  <si>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</si>
  <si>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</si>
  <si>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</si>
  <si>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</si>
  <si>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</si>
  <si>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</si>
  <si>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</si>
  <si>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</si>
  <si>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</si>
  <si>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</si>
  <si>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</si>
  <si>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</si>
  <si>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</si>
  <si>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</si>
  <si>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</si>
  <si>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</si>
  <si>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</si>
  <si>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</si>
  <si>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</si>
  <si>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</si>
  <si>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</si>
  <si>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</si>
  <si>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</si>
  <si>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</si>
  <si>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</si>
  <si>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</si>
  <si>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</si>
  <si>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</si>
  <si>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</si>
  <si>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</si>
  <si>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</si>
  <si>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</si>
  <si>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</si>
  <si>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</si>
  <si>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</si>
  <si>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</si>
  <si>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</si>
  <si>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</si>
  <si>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</si>
  <si>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</si>
  <si>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</si>
  <si>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</si>
  <si>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</si>
  <si>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</si>
  <si>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</si>
  <si>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</si>
  <si>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</si>
  <si>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</si>
  <si>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</si>
  <si>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</si>
  <si>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</si>
  <si>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</si>
  <si>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</si>
  <si>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</si>
  <si>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</si>
  <si>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</si>
  <si>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</si>
  <si>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</si>
  <si>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</si>
  <si>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</si>
  <si>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</si>
  <si>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</si>
  <si>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</si>
  <si>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</si>
  <si>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</si>
  <si>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</si>
  <si>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</si>
  <si>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</si>
  <si>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</si>
  <si>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</si>
  <si>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</si>
  <si>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</si>
  <si>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</si>
  <si>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</si>
  <si>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</si>
  <si>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</si>
  <si>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</si>
  <si>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</si>
  <si>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</si>
  <si>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</si>
  <si>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</si>
  <si>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</si>
  <si>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</si>
  <si>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</si>
  <si>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</si>
  <si>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</si>
  <si>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</si>
  <si>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</si>
  <si>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</si>
  <si>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</si>
  <si>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</si>
  <si>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</si>
  <si>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</si>
  <si>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</si>
  <si>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</si>
  <si>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</si>
  <si>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</si>
  <si>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</si>
  <si>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</si>
  <si>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</si>
  <si>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</si>
  <si>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</si>
  <si>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</si>
  <si>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</si>
  <si>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</si>
  <si>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</si>
  <si>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</si>
  <si>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</si>
  <si>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</si>
  <si>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</si>
  <si>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</si>
  <si>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</si>
  <si>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</si>
  <si>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</si>
  <si>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</si>
  <si>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</si>
  <si>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</si>
  <si>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</si>
  <si>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</si>
  <si>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</si>
  <si>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</si>
  <si>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</si>
  <si>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</si>
  <si>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</si>
  <si>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</si>
  <si>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</si>
  <si>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</si>
  <si>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</si>
  <si>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</si>
  <si>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</si>
  <si>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</si>
  <si>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</si>
  <si>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</si>
  <si>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</si>
  <si>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</si>
  <si>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</si>
  <si>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</si>
  <si>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</si>
  <si>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</si>
  <si>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</si>
  <si>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</si>
  <si>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</si>
  <si>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</si>
  <si>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</si>
  <si>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</si>
  <si>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</si>
  <si>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</si>
  <si>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</si>
  <si>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</si>
  <si>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</si>
  <si>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</si>
  <si>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</si>
  <si>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</si>
  <si>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</si>
  <si>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</si>
  <si>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</si>
  <si>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</si>
  <si>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</si>
  <si>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</si>
  <si>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</si>
  <si>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</si>
  <si>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</si>
  <si>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</si>
  <si>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</si>
  <si>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</si>
  <si>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</si>
  <si>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</si>
  <si>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</si>
  <si>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</si>
  <si>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</si>
  <si>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</si>
  <si>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</si>
  <si>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</si>
  <si>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</si>
  <si>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</si>
  <si>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</si>
  <si>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</si>
  <si>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</si>
  <si>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</si>
  <si>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</si>
  <si>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</si>
  <si>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</si>
  <si>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</si>
  <si>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</si>
  <si>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</si>
  <si>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</si>
  <si>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</si>
  <si>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</si>
  <si>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</si>
  <si>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</si>
  <si>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</si>
  <si>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</si>
  <si>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</si>
  <si>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</si>
  <si>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</si>
  <si>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</si>
  <si>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</si>
  <si>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</si>
  <si>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</si>
  <si>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</si>
  <si>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</si>
  <si>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</si>
  <si>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</si>
  <si>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</si>
  <si>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</si>
  <si>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</si>
  <si>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</si>
  <si>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</si>
  <si>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</si>
  <si>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</si>
  <si>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</si>
  <si>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</si>
  <si>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</si>
  <si>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</si>
  <si>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</si>
  <si>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</si>
  <si>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</si>
  <si>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</si>
  <si>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</si>
  <si>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</si>
  <si>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</si>
  <si>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</si>
  <si>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</si>
  <si>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</si>
  <si>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</si>
  <si>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</si>
  <si>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</si>
  <si>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</si>
  <si>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</si>
  <si>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</si>
  <si>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</si>
  <si>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</si>
  <si>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</si>
  <si>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</si>
  <si>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</si>
  <si>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</si>
  <si>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</si>
  <si>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</si>
  <si>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</si>
  <si>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</si>
  <si>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</si>
  <si>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</si>
  <si>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</si>
  <si>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</si>
  <si>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</si>
  <si>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</si>
  <si>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</si>
  <si>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</si>
  <si>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</si>
  <si>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</si>
  <si>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</si>
  <si>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</si>
  <si>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</si>
  <si>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</si>
  <si>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</si>
  <si>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</si>
  <si>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</si>
  <si>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</si>
  <si>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</si>
  <si>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</si>
  <si>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</si>
  <si>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</si>
  <si>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</si>
  <si>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</si>
  <si>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</si>
  <si>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</si>
  <si>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</si>
  <si>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</si>
  <si>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</si>
  <si>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</si>
  <si>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</si>
  <si>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</si>
  <si>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</si>
  <si>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</si>
  <si>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</si>
  <si>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</si>
  <si>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</si>
  <si>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</si>
  <si>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</si>
  <si>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</si>
  <si>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</si>
  <si>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</si>
  <si>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</si>
  <si>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</si>
  <si>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</si>
  <si>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</si>
  <si>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</si>
  <si>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</si>
  <si>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</si>
  <si>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</si>
  <si>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</si>
  <si>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</si>
  <si>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</si>
  <si>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</si>
  <si>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</si>
  <si>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</si>
  <si>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</si>
  <si>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</si>
  <si>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</si>
  <si>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</si>
  <si>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</si>
  <si>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</si>
  <si>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</si>
  <si>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</si>
  <si>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</si>
  <si>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</si>
  <si>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</si>
  <si>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</si>
  <si>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</si>
  <si>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</si>
  <si>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</si>
  <si>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</si>
  <si>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</si>
  <si>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</si>
  <si>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</si>
  <si>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</si>
  <si>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</si>
  <si>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</si>
  <si>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</si>
  <si>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</si>
  <si>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</si>
  <si>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</si>
  <si>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</si>
  <si>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</si>
  <si>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</si>
  <si>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</si>
  <si>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</si>
  <si>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</si>
  <si>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</si>
  <si>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</si>
  <si>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</si>
  <si>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</si>
  <si>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</si>
  <si>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</si>
  <si>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</si>
  <si>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</si>
  <si>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</si>
  <si>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</si>
  <si>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</si>
  <si>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</si>
  <si>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</si>
  <si>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</si>
  <si>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</si>
  <si>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</si>
  <si>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</si>
  <si>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</si>
  <si>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</si>
  <si>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</si>
  <si>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</si>
  <si>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</si>
  <si>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</si>
  <si>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</si>
  <si>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</si>
  <si>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</si>
  <si>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</si>
  <si>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</si>
  <si>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</si>
  <si>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</si>
  <si>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</si>
  <si>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</si>
  <si>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</si>
  <si>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</si>
  <si>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</si>
  <si>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</si>
  <si>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</si>
  <si>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</si>
  <si>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</si>
  <si>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</si>
  <si>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</si>
  <si>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</si>
  <si>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</si>
  <si>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</si>
  <si>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</si>
  <si>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</si>
  <si>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</si>
  <si>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</si>
  <si>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</si>
  <si>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</si>
  <si>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</si>
  <si>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</si>
  <si>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</si>
  <si>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</si>
  <si>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</si>
  <si>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</si>
  <si>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</si>
  <si>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</si>
  <si>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</si>
  <si>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</si>
  <si>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</si>
  <si>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</si>
  <si>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</si>
  <si>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</si>
  <si>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</si>
  <si>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</si>
  <si>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</si>
  <si>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</si>
  <si>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</si>
  <si>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</si>
  <si>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</si>
  <si>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</si>
  <si>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</si>
  <si>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</si>
  <si>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</si>
  <si>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</si>
  <si>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</si>
  <si>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</si>
  <si>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</si>
  <si>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</si>
  <si>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</si>
  <si>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</si>
  <si>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</si>
  <si>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</si>
  <si>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</si>
  <si>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</si>
  <si>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</si>
  <si>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</si>
  <si>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</si>
  <si>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</si>
  <si>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</si>
  <si>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</si>
  <si>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</si>
  <si>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</si>
  <si>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</si>
  <si>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</si>
  <si>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</si>
  <si>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</si>
  <si>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</si>
  <si>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</si>
  <si>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</si>
  <si>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</si>
  <si>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</si>
  <si>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</si>
  <si>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</si>
  <si>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</si>
  <si>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</si>
  <si>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</si>
  <si>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</si>
  <si>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</si>
  <si>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</si>
  <si>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</si>
  <si>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</si>
  <si>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</si>
  <si>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</si>
  <si>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</si>
  <si>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</si>
  <si>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</si>
  <si>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</si>
  <si>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</si>
  <si>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</si>
  <si>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</si>
  <si>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</si>
  <si>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</si>
  <si>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</si>
  <si>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</si>
  <si>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</si>
  <si>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</si>
  <si>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</si>
  <si>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</si>
  <si>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</si>
  <si>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</si>
  <si>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</si>
  <si>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</si>
  <si>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</si>
  <si>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</si>
  <si>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</si>
  <si>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</si>
  <si>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</si>
  <si>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</si>
  <si>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</si>
  <si>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</si>
  <si>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</si>
  <si>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</si>
  <si>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</si>
  <si>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</si>
  <si>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</si>
  <si>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</si>
  <si>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</si>
  <si>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</si>
  <si>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</si>
  <si>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</si>
  <si>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</si>
  <si>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</si>
  <si>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</si>
  <si>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</si>
  <si>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</si>
  <si>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</si>
  <si>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</si>
  <si>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</si>
  <si>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</si>
  <si>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</si>
  <si>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</si>
  <si>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</si>
  <si>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</si>
  <si>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</si>
  <si>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</si>
  <si>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</si>
  <si>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</si>
  <si>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</si>
  <si>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</si>
  <si>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</si>
  <si>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</si>
  <si>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</si>
  <si>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</si>
  <si>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</si>
  <si>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</si>
  <si>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</si>
  <si>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</si>
  <si>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</si>
  <si>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</si>
  <si>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</si>
  <si>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</si>
  <si>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</si>
  <si>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</si>
  <si>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</si>
  <si>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</si>
  <si>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</si>
  <si>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</si>
  <si>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</si>
  <si>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</si>
  <si>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</si>
  <si>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</si>
  <si>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</si>
  <si>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</si>
  <si>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</si>
  <si>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</si>
  <si>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</si>
  <si>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</si>
  <si>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</si>
  <si>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</si>
  <si>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</si>
  <si>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</si>
  <si>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</si>
  <si>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</si>
  <si>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</si>
  <si>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</si>
  <si>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</si>
  <si>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</si>
  <si>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</si>
  <si>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</si>
  <si>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</si>
  <si>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</si>
  <si>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</si>
  <si>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</si>
  <si>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</si>
  <si>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</si>
  <si>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</si>
  <si>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</si>
  <si>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</si>
  <si>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</si>
  <si>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</si>
  <si>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</si>
  <si>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</si>
  <si>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</si>
  <si>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</si>
  <si>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</si>
  <si>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</si>
  <si>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</si>
  <si>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</si>
  <si>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</si>
  <si>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</si>
  <si>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</si>
  <si>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</si>
  <si>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</si>
  <si>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</si>
  <si>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</si>
  <si>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</si>
  <si>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</si>
  <si>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</si>
  <si>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</si>
  <si>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</si>
  <si>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</si>
  <si>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</si>
  <si>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</si>
  <si>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</si>
  <si>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</si>
  <si>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</si>
  <si>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</si>
  <si>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</si>
  <si>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</si>
  <si>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</si>
  <si>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</si>
  <si>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</si>
  <si>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</si>
  <si>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</si>
  <si>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</si>
  <si>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</si>
  <si>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</si>
  <si>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</si>
  <si>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</si>
  <si>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</si>
  <si>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</si>
  <si>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</si>
  <si>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</si>
  <si>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</si>
  <si>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</si>
  <si>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</si>
  <si>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</si>
  <si>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</si>
  <si>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</si>
  <si>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</si>
  <si>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</si>
  <si>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</si>
  <si>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</si>
  <si>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</si>
  <si>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</si>
  <si>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</si>
  <si>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</si>
  <si>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</si>
  <si>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</si>
  <si>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</si>
  <si>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</si>
  <si>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</si>
  <si>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</si>
  <si>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</si>
  <si>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</si>
  <si>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</si>
  <si>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</si>
  <si>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</si>
  <si>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</si>
  <si>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</si>
  <si>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</si>
  <si>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</si>
  <si>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</si>
  <si>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</si>
  <si>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</si>
  <si>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</si>
  <si>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</si>
  <si>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</si>
  <si>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</si>
  <si>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</si>
  <si>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</si>
  <si>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</si>
  <si>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</si>
  <si>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</si>
  <si>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</si>
  <si>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</si>
  <si>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</si>
  <si>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</si>
  <si>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</si>
  <si>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</si>
  <si>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</si>
  <si>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</si>
  <si>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</si>
  <si>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</si>
  <si>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</si>
  <si>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</si>
  <si>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</si>
  <si>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</si>
  <si>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</si>
  <si>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</si>
  <si>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</si>
  <si>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</si>
  <si>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</si>
  <si>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</si>
  <si>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</si>
  <si>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</si>
  <si>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</si>
  <si>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</si>
  <si>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</si>
  <si>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</si>
  <si>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</si>
  <si>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</si>
  <si>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</si>
  <si>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</si>
  <si>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</si>
  <si>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</si>
  <si>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</si>
  <si>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</si>
  <si>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</si>
  <si>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</si>
  <si>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</si>
  <si>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</si>
  <si>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</si>
  <si>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</si>
  <si>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</si>
  <si>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</si>
  <si>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</si>
  <si>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</si>
  <si>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</si>
  <si>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</si>
  <si>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</si>
  <si>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</si>
  <si>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</si>
  <si>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</si>
  <si>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</si>
  <si>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</si>
  <si>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</si>
  <si>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</si>
  <si>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</si>
  <si>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</si>
  <si>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</si>
  <si>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</si>
  <si>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</si>
  <si>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</si>
  <si>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</si>
  <si>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</si>
  <si>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</si>
  <si>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</si>
  <si>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</si>
  <si>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</si>
  <si>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</si>
  <si>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</si>
  <si>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</si>
  <si>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</si>
  <si>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</si>
  <si>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</si>
  <si>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</si>
  <si>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</si>
  <si>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</si>
  <si>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</si>
  <si>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</si>
  <si>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</si>
  <si>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</si>
  <si>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</si>
  <si>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</si>
  <si>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</si>
  <si>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</si>
  <si>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</si>
  <si>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</si>
  <si>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</si>
  <si>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</si>
  <si>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</si>
  <si>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</si>
  <si>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</si>
  <si>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</si>
  <si>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</si>
  <si>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</si>
  <si>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</si>
  <si>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</si>
  <si>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</si>
  <si>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</si>
  <si>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</si>
  <si>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</si>
  <si>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</si>
  <si>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</si>
  <si>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</si>
  <si>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</si>
  <si>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</si>
  <si>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</si>
  <si>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</si>
  <si>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</si>
  <si>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</si>
  <si>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</si>
  <si>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</si>
  <si>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</si>
  <si>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</si>
  <si>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</si>
  <si>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</si>
  <si>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</si>
  <si>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</si>
  <si>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</si>
  <si>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</si>
  <si>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</si>
  <si>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</si>
  <si>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</si>
  <si>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</si>
  <si>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</si>
  <si>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</si>
  <si>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</si>
  <si>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</si>
  <si>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</si>
  <si>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</si>
  <si>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</si>
  <si>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</si>
  <si>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</si>
  <si>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</si>
  <si>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</si>
  <si>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</si>
  <si>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</si>
  <si>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</si>
  <si>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</si>
  <si>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</si>
  <si>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</si>
  <si>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</si>
  <si>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</si>
  <si>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</si>
  <si>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</si>
  <si>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</si>
  <si>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</si>
  <si>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</si>
  <si>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</si>
  <si>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</si>
  <si>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</si>
  <si>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</si>
  <si>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</si>
  <si>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</si>
  <si>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</si>
  <si>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</si>
  <si>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</si>
  <si>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</si>
  <si>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</si>
  <si>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</si>
  <si>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</si>
  <si>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</si>
  <si>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</si>
  <si>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</si>
  <si>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</si>
  <si>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</si>
  <si>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</si>
  <si>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</si>
  <si>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</si>
  <si>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</si>
  <si>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</si>
  <si>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</si>
  <si>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</si>
  <si>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</si>
  <si>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</si>
  <si>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</si>
  <si>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</si>
  <si>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</si>
  <si>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</si>
  <si>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</si>
  <si>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</si>
  <si>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</si>
  <si>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</si>
  <si>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</si>
  <si>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</si>
  <si>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</si>
  <si>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</si>
  <si>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</si>
  <si>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</si>
  <si>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</si>
  <si>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</si>
  <si>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</si>
  <si>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</si>
  <si>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</si>
  <si>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</si>
  <si>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</si>
  <si>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</si>
  <si>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</si>
  <si>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</si>
  <si>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</si>
  <si>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</si>
  <si>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</si>
  <si>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</si>
  <si>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</si>
  <si>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</si>
  <si>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</si>
  <si>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</si>
  <si>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</si>
  <si>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</si>
  <si>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</si>
  <si>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</si>
  <si>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</si>
  <si>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</si>
  <si>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</si>
  <si>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</si>
  <si>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</si>
  <si>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</si>
  <si>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</si>
  <si>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</si>
  <si>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</si>
  <si>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</si>
  <si>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</si>
  <si>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</si>
  <si>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</si>
  <si>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</si>
  <si>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</si>
  <si>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</si>
  <si>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</si>
  <si>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</si>
  <si>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</si>
  <si>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</si>
  <si>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</si>
  <si>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</si>
  <si>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</si>
  <si>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</si>
  <si>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</si>
  <si>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</si>
  <si>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</si>
  <si>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</si>
  <si>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</si>
  <si>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</si>
  <si>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</si>
  <si>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</si>
  <si>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</si>
  <si>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</si>
  <si>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</si>
  <si>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</si>
  <si>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</si>
  <si>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</si>
  <si>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</si>
  <si>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</si>
  <si>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</si>
  <si>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</si>
  <si>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</si>
  <si>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</si>
  <si>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</si>
  <si>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</si>
  <si>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</si>
  <si>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</si>
  <si>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</si>
  <si>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</si>
  <si>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</si>
  <si>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</si>
  <si>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</si>
  <si>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</si>
  <si>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</si>
  <si>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</si>
  <si>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</si>
  <si>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</si>
  <si>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</si>
  <si>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</si>
  <si>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</si>
  <si>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</si>
  <si>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</si>
  <si>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</si>
  <si>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</si>
  <si>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</si>
  <si>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</si>
  <si>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</si>
  <si>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</si>
  <si>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</si>
  <si>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</si>
  <si>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</si>
  <si>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</si>
  <si>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</si>
  <si>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</si>
  <si>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</si>
  <si>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</si>
  <si>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</si>
  <si>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</si>
  <si>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</si>
  <si>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</si>
  <si>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</si>
  <si>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</si>
  <si>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</si>
  <si>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</si>
  <si>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</si>
  <si>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</si>
  <si>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</si>
  <si>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</si>
  <si>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</si>
  <si>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</si>
  <si>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</si>
  <si>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</si>
  <si>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</si>
  <si>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</si>
  <si>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</si>
  <si>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</si>
  <si>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</si>
  <si>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</si>
  <si>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</si>
  <si>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</si>
  <si>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</si>
  <si>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</si>
  <si>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</si>
  <si>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</si>
  <si>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</si>
  <si>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</si>
  <si>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</si>
  <si>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</si>
  <si>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</si>
  <si>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</si>
  <si>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</si>
  <si>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</si>
  <si>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</si>
  <si>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</si>
  <si>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</si>
  <si>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</si>
  <si>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</si>
  <si>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</si>
  <si>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</si>
  <si>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</si>
  <si>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</si>
  <si>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</si>
  <si>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</si>
  <si>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</si>
  <si>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</si>
  <si>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</si>
  <si>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</si>
  <si>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</si>
  <si>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</si>
  <si>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</si>
  <si>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</si>
  <si>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</si>
  <si>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</si>
  <si>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</si>
  <si>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</si>
  <si>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</si>
  <si>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</si>
  <si>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</si>
  <si>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</si>
  <si>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</si>
  <si>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</si>
  <si>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</si>
  <si>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</si>
  <si>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</si>
  <si>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</si>
  <si>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</si>
  <si>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</si>
  <si>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</si>
  <si>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</si>
  <si>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</si>
  <si>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</si>
  <si>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</si>
  <si>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</si>
  <si>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</si>
  <si>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</si>
  <si>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</si>
  <si>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</si>
  <si>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</si>
  <si>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</si>
  <si>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</si>
  <si>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</si>
  <si>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</si>
  <si>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</si>
  <si>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</si>
  <si>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</si>
  <si>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</si>
  <si>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</si>
  <si>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</si>
  <si>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</si>
  <si>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</si>
  <si>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</si>
  <si>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</si>
  <si>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</si>
  <si>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</si>
  <si>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</si>
  <si>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</si>
  <si>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</si>
  <si>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</si>
  <si>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</si>
  <si>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</si>
  <si>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</si>
  <si>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</si>
  <si>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</si>
  <si>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</si>
  <si>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</si>
  <si>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</si>
  <si>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</si>
  <si>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</si>
  <si>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</si>
  <si>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</si>
  <si>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</si>
  <si>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</si>
  <si>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</si>
  <si>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</si>
  <si>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</si>
  <si>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</si>
  <si>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</si>
  <si>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</si>
  <si>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</si>
  <si>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</si>
  <si>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</si>
  <si>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</si>
  <si>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</si>
  <si>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</si>
  <si>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</si>
  <si>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</si>
  <si>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</si>
  <si>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</si>
  <si>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</si>
  <si>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</si>
  <si>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</si>
  <si>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</si>
  <si>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</si>
  <si>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</si>
  <si>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</si>
  <si>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</si>
  <si>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</si>
  <si>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</si>
  <si>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</si>
  <si>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</si>
  <si>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</si>
  <si>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</si>
  <si>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</si>
  <si>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</si>
  <si>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</si>
  <si>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</si>
  <si>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</si>
  <si>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</si>
  <si>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</si>
  <si>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</si>
  <si>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</si>
  <si>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</si>
  <si>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</si>
  <si>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</si>
  <si>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</si>
  <si>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</si>
  <si>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</si>
  <si>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</si>
  <si>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</si>
  <si>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</si>
  <si>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</si>
  <si>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</si>
  <si>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</si>
  <si>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</si>
  <si>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</si>
  <si>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</si>
  <si>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</si>
  <si>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</si>
  <si>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</si>
  <si>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</si>
  <si>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</si>
  <si>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</si>
  <si>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</si>
  <si>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</si>
  <si>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</si>
  <si>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</si>
  <si>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</si>
  <si>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</si>
  <si>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</si>
  <si>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</si>
  <si>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</si>
  <si>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</si>
  <si>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</si>
  <si>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</si>
  <si>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</si>
  <si>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</si>
  <si>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</si>
  <si>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</si>
  <si>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</si>
  <si>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</si>
  <si>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</si>
  <si>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</si>
  <si>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</si>
  <si>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</si>
  <si>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</si>
  <si>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</si>
  <si>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</si>
  <si>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</si>
  <si>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</si>
  <si>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</si>
  <si>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</si>
  <si>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</si>
  <si>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</si>
  <si>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</si>
  <si>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</si>
  <si>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</si>
  <si>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</si>
  <si>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</si>
  <si>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</si>
  <si>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</si>
  <si>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</si>
  <si>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</si>
  <si>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</si>
  <si>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</si>
  <si>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</si>
  <si>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</si>
  <si>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</si>
  <si>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</si>
  <si>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</si>
  <si>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</si>
  <si>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</si>
  <si>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</si>
  <si>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</si>
  <si>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</si>
  <si>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</si>
  <si>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</si>
  <si>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</si>
  <si>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</si>
  <si>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</si>
  <si>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</si>
  <si>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</si>
  <si>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</si>
  <si>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</si>
  <si>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</si>
  <si>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</si>
  <si>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</si>
  <si>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</si>
  <si>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</si>
  <si>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</si>
  <si>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</si>
  <si>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</si>
  <si>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</si>
  <si>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</si>
  <si>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</si>
  <si>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</si>
  <si>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</si>
  <si>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</si>
  <si>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</si>
  <si>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</si>
  <si>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</si>
  <si>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</si>
  <si>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</si>
  <si>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</si>
  <si>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</si>
  <si>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</si>
  <si>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</si>
  <si>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</si>
  <si>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</si>
  <si>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</si>
  <si>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</si>
  <si>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</si>
  <si>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</si>
  <si>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</si>
  <si>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</si>
  <si>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</si>
  <si>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</si>
  <si>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</si>
  <si>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</si>
  <si>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</si>
  <si>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</si>
  <si>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</si>
  <si>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</si>
  <si>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</si>
  <si>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</si>
  <si>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</si>
  <si>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</si>
  <si>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</si>
  <si>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</si>
  <si>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</si>
  <si>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</si>
  <si>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</si>
  <si>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</si>
  <si>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</si>
  <si>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</si>
  <si>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</si>
  <si>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</si>
  <si>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</si>
  <si>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</si>
  <si>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</si>
  <si>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</si>
  <si>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</si>
  <si>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</si>
  <si>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</si>
  <si>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</si>
  <si>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</si>
  <si>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</si>
  <si>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</si>
  <si>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</si>
  <si>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</si>
  <si>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</si>
  <si>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</si>
  <si>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</si>
  <si>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</si>
  <si>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</si>
  <si>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</si>
  <si>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</si>
  <si>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</si>
  <si>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</si>
  <si>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</si>
  <si>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</si>
  <si>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</si>
  <si>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</si>
  <si>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</si>
  <si>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</si>
  <si>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</si>
  <si>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</si>
  <si>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</si>
  <si>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</si>
  <si>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</si>
  <si>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</si>
  <si>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</si>
  <si>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</si>
  <si>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</si>
  <si>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</si>
  <si>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</si>
  <si>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</si>
  <si>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</si>
  <si>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</si>
  <si>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</si>
  <si>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</si>
  <si>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</si>
  <si>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</si>
  <si>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</si>
  <si>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</si>
  <si>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</si>
  <si>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</si>
  <si>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</si>
  <si>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</si>
  <si>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</si>
  <si>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</si>
  <si>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</si>
  <si>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</si>
  <si>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</si>
  <si>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</si>
  <si>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</si>
  <si>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</si>
  <si>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</si>
  <si>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</si>
  <si>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</si>
  <si>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</si>
  <si>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</si>
  <si>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</si>
  <si>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</si>
  <si>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</si>
  <si>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</si>
  <si>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</si>
  <si>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</si>
  <si>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</si>
  <si>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</si>
  <si>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</si>
  <si>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</si>
  <si>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</si>
  <si>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</si>
  <si>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</si>
  <si>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</si>
  <si>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</si>
  <si>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</si>
  <si>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</si>
  <si>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</si>
  <si>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</si>
  <si>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</si>
  <si>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</si>
  <si>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</si>
  <si>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</si>
  <si>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</si>
  <si>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</si>
  <si>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</si>
  <si>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</si>
  <si>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</si>
  <si>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</si>
  <si>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</si>
  <si>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</si>
  <si>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</si>
  <si>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</si>
  <si>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</si>
  <si>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</si>
  <si>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</si>
  <si>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</si>
  <si>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</si>
  <si>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</si>
  <si>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</si>
  <si>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</si>
  <si>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</si>
  <si>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</si>
  <si>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</si>
  <si>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</si>
  <si>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</si>
  <si>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</si>
  <si>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</si>
  <si>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</si>
  <si>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</si>
  <si>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</si>
  <si>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</si>
  <si>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</si>
  <si>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</si>
  <si>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</si>
  <si>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</si>
  <si>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</si>
  <si>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</si>
  <si>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</si>
  <si>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</si>
  <si>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</si>
  <si>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</si>
  <si>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</si>
  <si>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</si>
  <si>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</si>
  <si>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</si>
  <si>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</si>
  <si>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</si>
  <si>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</si>
  <si>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</si>
  <si>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</si>
  <si>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</si>
  <si>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</si>
  <si>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</si>
  <si>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</si>
  <si>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</si>
  <si>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</si>
  <si>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</si>
  <si>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</si>
  <si>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</si>
  <si>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</si>
  <si>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</si>
  <si>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</si>
  <si>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</si>
  <si>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</si>
  <si>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</si>
  <si>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</si>
  <si>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</si>
  <si>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</si>
  <si>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</si>
  <si>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</si>
  <si>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</si>
  <si>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</si>
  <si>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</si>
  <si>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</si>
  <si>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</si>
  <si>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</si>
  <si>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</si>
  <si>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</si>
  <si>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</si>
  <si>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</si>
  <si>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</si>
  <si>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</si>
  <si>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</si>
  <si>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</si>
  <si>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</si>
  <si>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</si>
  <si>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</si>
  <si>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</si>
  <si>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</si>
  <si>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</si>
  <si>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</si>
  <si>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</si>
  <si>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</si>
  <si>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</si>
  <si>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</si>
  <si>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</si>
  <si>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</si>
  <si>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</si>
  <si>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</si>
  <si>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</si>
  <si>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</si>
  <si>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</si>
  <si>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</si>
  <si>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</si>
  <si>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</si>
  <si>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</si>
  <si>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</si>
  <si>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</si>
  <si>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</si>
  <si>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</si>
  <si>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</si>
  <si>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</si>
  <si>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</si>
  <si>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</si>
  <si>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</si>
  <si>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</si>
  <si>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</si>
  <si>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</si>
  <si>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</si>
  <si>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</si>
  <si>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</si>
  <si>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</si>
  <si>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</si>
  <si>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</si>
  <si>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</si>
  <si>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</si>
  <si>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</si>
  <si>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</si>
  <si>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</si>
  <si>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</si>
  <si>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</si>
  <si>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</si>
  <si>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</si>
  <si>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</si>
  <si>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</si>
  <si>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</si>
  <si>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</si>
  <si>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</si>
  <si>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</si>
  <si>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</si>
  <si>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</si>
  <si>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</si>
  <si>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</si>
  <si>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</si>
  <si>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</si>
  <si>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</si>
  <si>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</si>
  <si>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</si>
  <si>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</si>
  <si>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</si>
  <si>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</si>
  <si>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</si>
  <si>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</si>
  <si>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</si>
  <si>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</si>
  <si>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</si>
  <si>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</si>
  <si>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</si>
  <si>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</si>
  <si>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</si>
  <si>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</si>
  <si>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</si>
  <si>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</si>
  <si>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</si>
  <si>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</si>
  <si>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</si>
  <si>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</si>
  <si>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</si>
  <si>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</si>
  <si>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</si>
  <si>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</si>
  <si>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</si>
  <si>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</si>
  <si>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</si>
  <si>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</si>
  <si>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</si>
  <si>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</si>
  <si>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</si>
  <si>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</si>
  <si>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</si>
  <si>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</si>
  <si>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</si>
  <si>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</si>
  <si>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</si>
  <si>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</si>
  <si>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</si>
  <si>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</si>
  <si>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</si>
  <si>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</si>
  <si>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</si>
  <si>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</si>
  <si>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</si>
  <si>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</si>
  <si>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</si>
  <si>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</si>
  <si>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</si>
  <si>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</si>
  <si>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</si>
  <si>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</si>
  <si>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</si>
  <si>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</si>
  <si>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</si>
  <si>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</si>
  <si>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</si>
  <si>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</si>
  <si>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</si>
  <si>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</si>
  <si>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</si>
  <si>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</si>
  <si>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</si>
  <si>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</si>
  <si>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</si>
  <si>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</si>
  <si>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</si>
  <si>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</si>
  <si>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</si>
  <si>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</si>
  <si>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</si>
  <si>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</si>
  <si>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</si>
  <si>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</si>
  <si>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</si>
  <si>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</si>
  <si>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</si>
  <si>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</si>
  <si>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</si>
  <si>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</si>
  <si>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</si>
  <si>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</si>
  <si>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</si>
  <si>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</si>
  <si>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</si>
  <si>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</si>
  <si>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</si>
  <si>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</si>
  <si>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</si>
  <si>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</si>
  <si>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</si>
  <si>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</si>
  <si>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</si>
  <si>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</si>
  <si>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</si>
  <si>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</si>
  <si>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</si>
  <si>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</si>
  <si>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</si>
  <si>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</si>
  <si>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</si>
  <si>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</si>
  <si>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</si>
  <si>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</si>
  <si>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</si>
  <si>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</si>
  <si>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</si>
  <si>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</si>
  <si>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</si>
  <si>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</si>
  <si>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</si>
  <si>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</si>
  <si>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</si>
  <si>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</si>
  <si>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</si>
  <si>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</si>
  <si>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</si>
  <si>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</si>
  <si>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</si>
  <si>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</si>
  <si>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</si>
  <si>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</si>
  <si>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</si>
  <si>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</si>
  <si>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</si>
  <si>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</si>
  <si>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</si>
  <si>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</si>
  <si>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</si>
  <si>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</si>
  <si>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</si>
  <si>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</si>
  <si>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</si>
  <si>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</si>
  <si>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</si>
  <si>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</si>
  <si>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</si>
  <si>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</si>
  <si>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</si>
  <si>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</si>
  <si>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</si>
  <si>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</si>
  <si>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</si>
  <si>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</si>
  <si>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</si>
  <si>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</si>
  <si>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</si>
  <si>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</si>
  <si>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</si>
  <si>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</si>
  <si>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</si>
  <si>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</si>
  <si>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</si>
  <si>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</si>
  <si>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</si>
  <si>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</si>
  <si>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</si>
  <si>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</si>
  <si>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</si>
  <si>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</si>
  <si>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</si>
  <si>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</si>
  <si>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</si>
  <si>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</si>
  <si>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</si>
  <si>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</si>
  <si>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</si>
  <si>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</si>
  <si>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</si>
  <si>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</si>
  <si>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</si>
  <si>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</si>
  <si>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</si>
  <si>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</si>
  <si>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</si>
  <si>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</si>
  <si>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</si>
  <si>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</si>
  <si>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</si>
  <si>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</si>
  <si>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</si>
  <si>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</si>
  <si>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</si>
  <si>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</si>
  <si>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</si>
  <si>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</si>
  <si>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</si>
  <si>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</si>
  <si>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</si>
  <si>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</si>
  <si>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</si>
  <si>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</si>
  <si>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</si>
  <si>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</si>
  <si>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</si>
  <si>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</si>
  <si>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</si>
  <si>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</si>
  <si>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</si>
  <si>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</si>
  <si>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</si>
  <si>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</si>
  <si>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</si>
  <si>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</si>
  <si>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</si>
  <si>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</si>
  <si>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</si>
  <si>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</si>
  <si>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</si>
  <si>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</si>
  <si>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</si>
  <si>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</si>
  <si>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</si>
  <si>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</si>
  <si>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</si>
  <si>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</si>
  <si>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</si>
  <si>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</si>
  <si>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</si>
  <si>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</si>
  <si>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</si>
  <si>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</si>
  <si>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</si>
  <si>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</si>
  <si>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</si>
  <si>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</si>
  <si>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</si>
  <si>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</si>
  <si>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</si>
  <si>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</si>
  <si>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</si>
  <si>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</si>
  <si>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</si>
  <si>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</si>
  <si>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</si>
  <si>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</si>
  <si>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</si>
  <si>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</si>
  <si>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</si>
  <si>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</si>
  <si>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</si>
  <si>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</si>
  <si>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</si>
  <si>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</si>
  <si>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</si>
  <si>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</si>
  <si>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</si>
  <si>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</si>
  <si>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</si>
  <si>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</si>
  <si>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</si>
  <si>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</si>
  <si>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</si>
  <si>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</si>
  <si>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</si>
  <si>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</si>
  <si>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</si>
  <si>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</si>
  <si>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</si>
  <si>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</si>
  <si>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</si>
  <si>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</si>
  <si>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</si>
  <si>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</si>
  <si>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</si>
  <si>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</si>
  <si>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</si>
  <si>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</si>
  <si>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</si>
  <si>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</si>
  <si>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</si>
  <si>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</si>
  <si>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</si>
  <si>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</si>
  <si>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</si>
  <si>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</si>
  <si>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</si>
  <si>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</si>
  <si>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</si>
  <si>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</si>
  <si>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</si>
  <si>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</si>
  <si>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</si>
  <si>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</si>
  <si>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</si>
  <si>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</si>
  <si>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</si>
  <si>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</si>
  <si>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</si>
  <si>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</si>
  <si>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</si>
  <si>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</si>
  <si>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</si>
  <si>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</si>
  <si>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</si>
  <si>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</si>
  <si>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</si>
  <si>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</si>
  <si>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</si>
  <si>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</si>
  <si>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</si>
  <si>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</si>
  <si>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</si>
  <si>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</si>
  <si>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</si>
  <si>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</si>
  <si>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</si>
  <si>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</si>
  <si>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</si>
  <si>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</si>
  <si>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</si>
  <si>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</si>
  <si>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</si>
  <si>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</si>
  <si>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</si>
  <si>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</si>
  <si>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</si>
  <si>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</si>
  <si>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</si>
  <si>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</si>
  <si>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</si>
  <si>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</si>
  <si>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</si>
  <si>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</si>
  <si>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</si>
  <si>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</si>
  <si>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</si>
  <si>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</si>
  <si>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</si>
  <si>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</si>
  <si>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</si>
  <si>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</si>
  <si>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</si>
  <si>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</si>
  <si>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</si>
  <si>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</si>
  <si>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</si>
  <si>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</si>
  <si>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</si>
  <si>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</si>
  <si>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</si>
  <si>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</si>
  <si>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</si>
  <si>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</si>
  <si>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</si>
  <si>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</si>
  <si>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</si>
  <si>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</si>
  <si>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</si>
  <si>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</si>
  <si>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</si>
  <si>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</si>
  <si>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</si>
  <si>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</si>
  <si>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</si>
  <si>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</si>
  <si>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</si>
  <si>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</si>
  <si>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</si>
  <si>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</si>
  <si>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</si>
  <si>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</si>
  <si>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</si>
  <si>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</si>
  <si>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</si>
  <si>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</si>
  <si>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</si>
  <si>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</si>
  <si>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</si>
  <si>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</si>
  <si>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</si>
  <si>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</si>
  <si>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</si>
  <si>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</si>
  <si>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</si>
  <si>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</si>
  <si>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</si>
  <si>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</si>
  <si>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</si>
  <si>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</si>
  <si>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</si>
  <si>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</si>
  <si>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</si>
  <si>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</si>
  <si>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</si>
  <si>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</si>
  <si>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</si>
  <si>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</si>
  <si>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</si>
  <si>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</si>
  <si>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</si>
  <si>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</si>
  <si>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</si>
  <si>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</si>
  <si>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</si>
  <si>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</si>
  <si>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</si>
  <si>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</si>
  <si>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</si>
  <si>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</si>
  <si>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</si>
  <si>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</si>
  <si>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</si>
  <si>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</si>
  <si>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</si>
  <si>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</si>
  <si>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</si>
  <si>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</si>
  <si>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</si>
  <si>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</si>
  <si>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</si>
  <si>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</si>
  <si>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</si>
  <si>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</si>
  <si>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</si>
  <si>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</si>
  <si>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</si>
  <si>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</si>
  <si>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</si>
  <si>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</si>
  <si>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</si>
  <si>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</si>
  <si>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</si>
  <si>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</si>
  <si>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</si>
  <si>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</si>
  <si>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</si>
  <si>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</si>
  <si>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</si>
  <si>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</si>
  <si>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</si>
  <si>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</si>
  <si>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</si>
  <si>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</si>
  <si>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</si>
  <si>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</si>
  <si>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</si>
  <si>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</si>
  <si>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</si>
  <si>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</si>
  <si>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</si>
  <si>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</si>
  <si>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</si>
  <si>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</si>
  <si>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</si>
  <si>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</si>
  <si>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</si>
  <si>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</si>
  <si>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</si>
  <si>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</si>
  <si>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</si>
  <si>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</si>
  <si>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</si>
  <si>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</si>
  <si>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</si>
  <si>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</si>
  <si>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</si>
  <si>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</si>
  <si>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</si>
  <si>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</si>
  <si>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</si>
  <si>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</si>
  <si>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</si>
  <si>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</si>
  <si>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</si>
  <si>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</si>
  <si>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</si>
  <si>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</si>
  <si>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</si>
  <si>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</si>
  <si>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</si>
  <si>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</si>
  <si>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</si>
  <si>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</si>
  <si>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</si>
  <si>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</si>
  <si>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</si>
  <si>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</si>
  <si>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</si>
  <si>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</si>
  <si>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</si>
  <si>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</si>
  <si>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</si>
  <si>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</si>
  <si>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</si>
  <si>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</si>
  <si>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</si>
  <si>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</si>
  <si>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</si>
  <si>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</si>
  <si>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</si>
  <si>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</si>
  <si>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</si>
  <si>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</si>
  <si>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</si>
  <si>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</si>
  <si>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</si>
  <si>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</si>
  <si>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</si>
  <si>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</si>
  <si>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</si>
  <si>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</si>
  <si>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</si>
  <si>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</si>
  <si>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</si>
  <si>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</si>
  <si>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</si>
  <si>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</si>
  <si>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</si>
  <si>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</si>
  <si>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</si>
  <si>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</si>
  <si>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</si>
  <si>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</si>
  <si>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</si>
  <si>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</si>
  <si>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</si>
  <si>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</si>
  <si>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</si>
  <si>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</si>
  <si>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</si>
  <si>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</si>
  <si>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</si>
  <si>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</si>
  <si>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</si>
  <si>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</si>
  <si>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</si>
  <si>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</si>
  <si>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</si>
  <si>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</si>
  <si>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</si>
  <si>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</si>
  <si>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</si>
  <si>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</si>
  <si>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</si>
  <si>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</si>
  <si>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</si>
  <si>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</si>
  <si>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</si>
  <si>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</si>
  <si>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</si>
  <si>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</si>
  <si>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</si>
  <si>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</si>
  <si>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</si>
  <si>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</si>
  <si>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</si>
  <si>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</si>
  <si>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</si>
  <si>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</si>
  <si>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</si>
  <si>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</si>
  <si>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</si>
  <si>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</si>
  <si>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</si>
  <si>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</si>
  <si>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</si>
  <si>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</si>
  <si>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</si>
  <si>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</si>
  <si>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</si>
  <si>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</si>
  <si>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</si>
  <si>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</si>
  <si>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</si>
  <si>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</si>
  <si>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</si>
  <si>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</si>
  <si>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</si>
  <si>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</si>
  <si>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</si>
  <si>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</si>
  <si>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</si>
  <si>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</si>
  <si>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</si>
  <si>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</si>
  <si>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</si>
  <si>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</si>
  <si>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</si>
  <si>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</si>
  <si>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</si>
  <si>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</si>
  <si>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</si>
  <si>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</si>
  <si>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</si>
  <si>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</si>
  <si>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</si>
  <si>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</si>
  <si>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</si>
  <si>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</si>
  <si>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</si>
  <si>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</si>
  <si>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</si>
  <si>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</si>
  <si>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</si>
  <si>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</si>
  <si>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</si>
  <si>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</si>
  <si>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</si>
  <si>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</si>
  <si>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</si>
  <si>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</si>
  <si>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</si>
  <si>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</si>
  <si>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</si>
  <si>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</si>
  <si>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</si>
  <si>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</si>
  <si>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</si>
  <si>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</si>
  <si>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</si>
  <si>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</si>
  <si>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</si>
  <si>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</si>
  <si>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</si>
  <si>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</si>
  <si>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</si>
  <si>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</si>
  <si>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</si>
  <si>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</si>
  <si>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</si>
  <si>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</si>
  <si>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</si>
  <si>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</si>
  <si>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</si>
  <si>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</si>
  <si>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</si>
  <si>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</si>
  <si>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</si>
  <si>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</si>
  <si>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</si>
  <si>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</si>
  <si>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</si>
  <si>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</si>
  <si>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</si>
  <si>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</si>
  <si>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</si>
  <si>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</si>
  <si>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</si>
  <si>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</si>
  <si>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</si>
  <si>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</si>
  <si>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</si>
  <si>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</si>
  <si>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</si>
  <si>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</si>
  <si>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</si>
  <si>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</si>
  <si>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</si>
  <si>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</si>
  <si>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</si>
  <si>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</si>
  <si>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</si>
  <si>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</si>
  <si>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</si>
  <si>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</si>
  <si>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</si>
  <si>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</si>
  <si>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</si>
  <si>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</si>
  <si>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</si>
  <si>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</si>
  <si>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</si>
  <si>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</si>
  <si>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</si>
  <si>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</si>
  <si>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</si>
  <si>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</si>
  <si>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</si>
  <si>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</si>
  <si>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</si>
  <si>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</si>
  <si>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</si>
  <si>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</si>
  <si>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</si>
  <si>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</si>
  <si>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</si>
  <si>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</si>
  <si>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</si>
  <si>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</si>
  <si>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</si>
  <si>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</si>
  <si>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</si>
  <si>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</si>
  <si>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</si>
  <si>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</si>
  <si>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</si>
  <si>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</si>
  <si>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</si>
  <si>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</si>
  <si>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</si>
  <si>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</si>
  <si>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</si>
  <si>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</si>
  <si>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</si>
  <si>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</si>
  <si>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</si>
  <si>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</si>
  <si>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</si>
  <si>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</si>
  <si>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</si>
  <si>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</si>
  <si>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</si>
  <si>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</si>
  <si>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</si>
  <si>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</si>
  <si>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</si>
  <si>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</si>
  <si>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</si>
  <si>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</si>
  <si>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</si>
  <si>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</si>
  <si>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</si>
  <si>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</si>
  <si>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</si>
  <si>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</si>
  <si>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</si>
  <si>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</si>
  <si>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</si>
  <si>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</si>
  <si>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</si>
  <si>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</si>
  <si>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</si>
  <si>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</si>
  <si>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</si>
  <si>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</si>
  <si>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</si>
  <si>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</si>
  <si>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</si>
  <si>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</si>
  <si>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</si>
  <si>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</si>
  <si>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</si>
  <si>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</si>
  <si>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</si>
  <si>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</si>
  <si>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</si>
  <si>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</si>
  <si>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</si>
  <si>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</si>
  <si>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</si>
  <si>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</si>
  <si>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</si>
  <si>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</si>
  <si>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</si>
  <si>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</si>
  <si>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</si>
  <si>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</si>
  <si>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</si>
  <si>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</si>
  <si>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</si>
  <si>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</si>
  <si>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</si>
  <si>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</si>
  <si>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</si>
  <si>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</si>
  <si>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</si>
  <si>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</si>
  <si>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</si>
  <si>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</si>
  <si>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</si>
  <si>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</si>
  <si>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</si>
  <si>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</si>
  <si>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</si>
  <si>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</si>
  <si>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</si>
  <si>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</si>
  <si>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</si>
  <si>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</si>
  <si>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</si>
  <si>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</si>
  <si>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</si>
  <si>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</si>
  <si>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</si>
  <si>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</si>
  <si>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</si>
  <si>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</si>
  <si>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</si>
  <si>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</si>
  <si>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</si>
  <si>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</si>
  <si>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</si>
  <si>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</si>
  <si>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</si>
  <si>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</si>
  <si>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</si>
  <si>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</si>
  <si>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</si>
  <si>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</si>
  <si>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</si>
  <si>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</si>
  <si>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</si>
  <si>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</si>
  <si>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</si>
  <si>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</si>
  <si>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</si>
  <si>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</si>
  <si>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</si>
  <si>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</si>
  <si>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</si>
  <si>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</si>
  <si>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</si>
  <si>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</si>
  <si>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</si>
  <si>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</si>
  <si>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</si>
  <si>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</si>
  <si>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</si>
  <si>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</si>
  <si>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</si>
  <si>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</si>
  <si>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</si>
  <si>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</si>
  <si>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</si>
  <si>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</si>
  <si>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</si>
  <si>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</si>
  <si>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</si>
  <si>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</si>
  <si>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</si>
  <si>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</si>
  <si>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</si>
  <si>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</si>
  <si>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</si>
  <si>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</si>
  <si>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</si>
  <si>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</si>
  <si>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</si>
  <si>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</si>
  <si>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</si>
  <si>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</si>
  <si>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</si>
  <si>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</si>
  <si>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</si>
  <si>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</si>
  <si>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</si>
  <si>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</si>
  <si>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</si>
  <si>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</si>
  <si>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</si>
  <si>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</si>
  <si>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</si>
  <si>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</si>
  <si>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</si>
  <si>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</si>
  <si>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</si>
  <si>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</si>
  <si>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</si>
  <si>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</si>
  <si>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</si>
  <si>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</si>
  <si>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</si>
  <si>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</si>
  <si>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</si>
  <si>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</si>
  <si>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</si>
  <si>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</si>
  <si>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</si>
  <si>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</si>
  <si>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</si>
  <si>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</si>
  <si>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</si>
  <si>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</si>
  <si>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</si>
  <si>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</si>
  <si>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</si>
  <si>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</si>
  <si>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</si>
  <si>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</si>
  <si>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</si>
  <si>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</si>
  <si>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</si>
  <si>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</si>
  <si>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</si>
  <si>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</si>
  <si>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</si>
  <si>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</si>
  <si>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</si>
  <si>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</si>
  <si>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</si>
  <si>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</si>
  <si>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</si>
  <si>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</si>
  <si>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</si>
  <si>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</si>
  <si>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</si>
  <si>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</si>
  <si>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</si>
  <si>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</si>
  <si>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</si>
  <si>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</si>
  <si>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</si>
  <si>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</si>
  <si>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</si>
  <si>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</si>
  <si>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</si>
  <si>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</si>
  <si>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</si>
  <si>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</si>
  <si>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</si>
  <si>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</si>
  <si>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</si>
  <si>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</si>
  <si>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</si>
  <si>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</si>
  <si>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</si>
  <si>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</si>
  <si>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</si>
  <si>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</si>
  <si>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</si>
  <si>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</si>
  <si>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</si>
  <si>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</si>
  <si>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</si>
  <si>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</si>
  <si>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</si>
  <si>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</si>
  <si>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</si>
  <si>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</si>
  <si>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</si>
  <si>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</si>
  <si>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</si>
  <si>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</si>
  <si>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</si>
  <si>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</si>
  <si>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</si>
  <si>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</si>
  <si>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</si>
  <si>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</si>
  <si>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</si>
  <si>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</si>
  <si>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</si>
  <si>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</si>
  <si>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</si>
  <si>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</si>
  <si>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</si>
  <si>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</si>
  <si>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</si>
  <si>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</si>
  <si>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</si>
  <si>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</si>
  <si>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</si>
  <si>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</si>
  <si>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</si>
  <si>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</si>
  <si>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</si>
  <si>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</si>
  <si>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</si>
  <si>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</si>
  <si>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</si>
  <si>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</si>
  <si>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</si>
  <si>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</si>
  <si>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</si>
  <si>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</si>
  <si>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</si>
  <si>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</si>
  <si>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</si>
  <si>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</si>
  <si>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</si>
  <si>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</si>
  <si>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</si>
  <si>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</si>
  <si>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</si>
  <si>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</si>
  <si>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</si>
  <si>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</si>
  <si>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</si>
  <si>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</si>
  <si>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</si>
  <si>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</si>
  <si>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</si>
  <si>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</si>
  <si>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</si>
  <si>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</si>
  <si>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</si>
  <si>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</si>
  <si>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</si>
  <si>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</si>
  <si>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</si>
  <si>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</si>
  <si>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</si>
  <si>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</si>
  <si>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</si>
  <si>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</si>
  <si>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</si>
  <si>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</si>
  <si>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</si>
  <si>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</si>
  <si>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</si>
  <si>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</si>
  <si>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</si>
  <si>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</si>
  <si>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</si>
  <si>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</si>
  <si>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</si>
  <si>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</si>
  <si>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</si>
  <si>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</si>
  <si>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</si>
  <si>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</si>
  <si>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</si>
  <si>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</si>
  <si>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</si>
  <si>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</si>
  <si>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</si>
  <si>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</si>
  <si>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</si>
  <si>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</si>
  <si>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</si>
  <si>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</si>
  <si>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</si>
  <si>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</si>
  <si>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</si>
  <si>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</si>
  <si>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</si>
  <si>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</si>
  <si>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</si>
  <si>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</si>
  <si>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</si>
  <si>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</si>
  <si>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</si>
  <si>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</si>
  <si>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</si>
  <si>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</si>
  <si>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</si>
  <si>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</si>
  <si>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</si>
  <si>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</si>
  <si>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</si>
  <si>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</si>
  <si>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</si>
  <si>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</si>
  <si>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</si>
  <si>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</si>
  <si>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</si>
  <si>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</si>
  <si>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</si>
  <si>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</si>
  <si>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</si>
  <si>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</si>
  <si>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</si>
  <si>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</si>
  <si>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</si>
  <si>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</si>
  <si>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</si>
  <si>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</si>
  <si>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</si>
  <si>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</si>
  <si>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</si>
  <si>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</si>
  <si>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</si>
  <si>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</si>
  <si>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</si>
  <si>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</si>
  <si>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</si>
  <si>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</si>
  <si>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</si>
  <si>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</si>
  <si>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</si>
  <si>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</si>
  <si>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</si>
  <si>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</si>
  <si>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</si>
  <si>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</si>
  <si>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</si>
  <si>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</si>
  <si>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</si>
  <si>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</si>
  <si>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</si>
  <si>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</si>
  <si>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</si>
  <si>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</si>
  <si>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</si>
  <si>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</si>
  <si>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</si>
  <si>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</si>
  <si>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</si>
  <si>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</si>
  <si>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</si>
  <si>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</si>
  <si>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</si>
  <si>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</si>
  <si>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</si>
  <si>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</si>
  <si>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</si>
  <si>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</si>
  <si>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</si>
  <si>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</si>
  <si>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</si>
  <si>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</si>
  <si>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</si>
  <si>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</si>
  <si>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</si>
  <si>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</si>
  <si>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</si>
  <si>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</si>
  <si>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</si>
  <si>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</si>
  <si>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</si>
  <si>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</si>
  <si>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</si>
  <si>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</si>
  <si>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</si>
  <si>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</si>
  <si>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</si>
  <si>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</si>
  <si>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</si>
  <si>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</si>
  <si>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</si>
  <si>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</si>
  <si>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</si>
  <si>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</si>
  <si>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</si>
  <si>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</si>
  <si>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</si>
  <si>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</si>
  <si>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</si>
  <si>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</si>
  <si>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</si>
  <si>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</si>
  <si>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</si>
  <si>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</si>
  <si>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</si>
  <si>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</si>
  <si>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</si>
  <si>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</si>
  <si>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</si>
  <si>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</si>
  <si>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</si>
  <si>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</si>
  <si>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</si>
  <si>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</si>
  <si>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</si>
  <si>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</si>
  <si>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</si>
  <si>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</si>
  <si>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</si>
  <si>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</si>
  <si>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</si>
  <si>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</si>
  <si>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</si>
  <si>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</si>
  <si>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</si>
  <si>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</si>
  <si>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</si>
  <si>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</si>
  <si>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</si>
  <si>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</si>
  <si>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</si>
  <si>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</si>
  <si>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</si>
  <si>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</si>
  <si>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</si>
  <si>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</si>
  <si>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</si>
  <si>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</si>
  <si>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</si>
  <si>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</si>
  <si>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</si>
  <si>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</si>
  <si>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</si>
  <si>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</si>
  <si>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</si>
  <si>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</si>
  <si>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</si>
  <si>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</si>
  <si>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</si>
  <si>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</si>
  <si>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</si>
  <si>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</si>
  <si>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</si>
  <si>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</si>
  <si>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</si>
  <si>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</si>
  <si>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</si>
  <si>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</si>
  <si>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</si>
  <si>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</si>
  <si>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</si>
  <si>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</si>
  <si>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</si>
  <si>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</si>
  <si>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</si>
  <si>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</si>
  <si>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</si>
  <si>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</si>
  <si>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</si>
  <si>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</si>
  <si>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</si>
  <si>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</si>
  <si>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</si>
  <si>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</si>
  <si>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</si>
  <si>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</si>
  <si>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</si>
  <si>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</si>
  <si>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</si>
  <si>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</si>
  <si>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</si>
  <si>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</si>
  <si>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</si>
  <si>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</si>
  <si>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</si>
  <si>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</si>
  <si>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</si>
  <si>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</si>
  <si>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</si>
  <si>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</si>
  <si>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</si>
  <si>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</si>
  <si>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</si>
  <si>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</si>
  <si>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</si>
  <si>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</si>
  <si>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</si>
  <si>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</si>
  <si>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</si>
  <si>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</si>
  <si>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</si>
  <si>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</si>
  <si>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</si>
  <si>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</si>
  <si>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</si>
  <si>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</si>
  <si>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</si>
  <si>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</si>
  <si>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</si>
  <si>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</si>
  <si>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</si>
  <si>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</si>
  <si>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</si>
  <si>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</si>
  <si>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</si>
  <si>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</si>
  <si>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</si>
  <si>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</si>
  <si>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</si>
  <si>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</si>
  <si>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</si>
  <si>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</si>
  <si>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</si>
  <si>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</si>
  <si>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</si>
  <si>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</si>
  <si>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</si>
  <si>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</si>
  <si>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</si>
  <si>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</si>
  <si>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</si>
  <si>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</si>
  <si>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</si>
  <si>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</si>
  <si>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</si>
  <si>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</si>
  <si>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</si>
  <si>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</si>
  <si>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</si>
  <si>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</si>
  <si>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</si>
  <si>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</si>
  <si>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</si>
  <si>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</si>
  <si>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</si>
  <si>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</si>
  <si>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</si>
  <si>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</si>
  <si>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</si>
  <si>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</si>
  <si>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</si>
  <si>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</si>
  <si>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</si>
  <si>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</si>
  <si>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</si>
  <si>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</si>
  <si>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</si>
  <si>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</si>
  <si>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</si>
  <si>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</si>
  <si>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</si>
  <si>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</si>
  <si>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</si>
  <si>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</si>
  <si>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</si>
  <si>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</si>
  <si>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</si>
  <si>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</si>
  <si>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</si>
  <si>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</si>
  <si>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</si>
  <si>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</si>
  <si>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</si>
  <si>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</si>
  <si>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</si>
  <si>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</si>
  <si>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</si>
  <si>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</si>
  <si>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</si>
  <si>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</si>
  <si>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</si>
  <si>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</si>
  <si>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</si>
  <si>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</si>
  <si>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</si>
  <si>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</si>
  <si>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</si>
  <si>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</si>
  <si>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</si>
  <si>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</si>
  <si>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</si>
  <si>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</si>
  <si>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</si>
  <si>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</si>
  <si>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</si>
  <si>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</si>
  <si>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</si>
  <si>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</si>
  <si>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</si>
  <si>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</si>
  <si>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</si>
  <si>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</si>
  <si>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</si>
  <si>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</si>
  <si>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</si>
  <si>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</si>
  <si>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</si>
  <si>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</si>
  <si>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</si>
  <si>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</si>
  <si>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</si>
  <si>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</si>
  <si>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</si>
  <si>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</si>
  <si>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</si>
  <si>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</si>
  <si>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</si>
  <si>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</si>
  <si>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</si>
  <si>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</si>
  <si>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</si>
  <si>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</si>
  <si>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</si>
  <si>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</si>
  <si>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</si>
  <si>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</si>
  <si>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</si>
  <si>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</si>
  <si>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</si>
  <si>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</si>
  <si>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</si>
  <si>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</si>
  <si>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</si>
  <si>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</si>
  <si>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</si>
  <si>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</si>
  <si>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</si>
  <si>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</si>
  <si>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</si>
  <si>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</si>
  <si>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</si>
  <si>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</si>
  <si>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</si>
  <si>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</si>
  <si>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</si>
  <si>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</si>
  <si>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</si>
  <si>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</si>
  <si>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</si>
  <si>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</si>
  <si>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</si>
  <si>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</si>
  <si>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</si>
  <si>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</si>
  <si>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</si>
  <si>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</si>
  <si>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</si>
  <si>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</si>
  <si>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</si>
  <si>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</si>
  <si>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</si>
  <si>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</si>
  <si>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</si>
  <si>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</si>
  <si>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</si>
  <si>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</si>
  <si>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</si>
  <si>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</si>
  <si>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</si>
  <si>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</si>
  <si>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</si>
  <si>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</si>
  <si>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</si>
  <si>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</si>
  <si>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</si>
  <si>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</si>
  <si>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</si>
  <si>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</si>
  <si>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</si>
  <si>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</si>
  <si>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</si>
  <si>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</si>
  <si>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</si>
  <si>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</si>
  <si>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</si>
  <si>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</si>
  <si>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</si>
  <si>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</si>
  <si>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</si>
  <si>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</si>
  <si>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</si>
  <si>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</si>
  <si>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</si>
  <si>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</si>
  <si>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</si>
  <si>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</si>
  <si>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</si>
  <si>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</si>
  <si>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</si>
  <si>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</si>
  <si>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</si>
  <si>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</si>
  <si>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</si>
  <si>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</si>
  <si>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</si>
  <si>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</si>
  <si>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</si>
  <si>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</si>
  <si>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</si>
  <si>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</si>
  <si>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</si>
  <si>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</si>
  <si>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</si>
  <si>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</si>
  <si>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</si>
  <si>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</si>
  <si>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</si>
  <si>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</si>
  <si>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</si>
  <si>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</si>
  <si>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</si>
  <si>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</si>
  <si>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</si>
  <si>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</si>
  <si>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</si>
  <si>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</si>
  <si>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</si>
  <si>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</si>
  <si>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</si>
  <si>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</si>
  <si>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</si>
  <si>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</si>
  <si>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</si>
  <si>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</si>
  <si>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</si>
  <si>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</si>
  <si>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</si>
  <si>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</si>
  <si>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</si>
  <si>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</si>
  <si>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</si>
  <si>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</si>
  <si>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</si>
  <si>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</si>
  <si>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</si>
  <si>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</si>
  <si>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</si>
  <si>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</si>
  <si>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</si>
  <si>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</si>
  <si>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</si>
  <si>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</si>
  <si>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</si>
  <si>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</si>
  <si>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</si>
  <si>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</si>
  <si>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</si>
  <si>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</si>
  <si>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</si>
  <si>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</si>
  <si>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</si>
  <si>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</si>
  <si>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</si>
  <si>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</si>
  <si>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</si>
  <si>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</si>
  <si>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</si>
  <si>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</si>
  <si>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</si>
  <si>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</si>
  <si>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</si>
  <si>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</si>
  <si>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</si>
  <si>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</si>
  <si>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</si>
  <si>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</si>
  <si>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</si>
  <si>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</si>
  <si>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</si>
  <si>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</si>
  <si>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</si>
  <si>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</si>
  <si>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</si>
  <si>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</si>
  <si>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</si>
  <si>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</si>
  <si>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</si>
  <si>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</si>
  <si>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</si>
  <si>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</si>
  <si>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</si>
  <si>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</si>
  <si>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</si>
  <si>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</si>
  <si>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</si>
  <si>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</si>
  <si>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</si>
  <si>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</si>
  <si>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</si>
  <si>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</si>
  <si>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</si>
  <si>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</si>
  <si>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</si>
  <si>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</si>
  <si>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</si>
  <si>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</si>
  <si>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</si>
  <si>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</si>
  <si>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</si>
  <si>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</si>
  <si>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</si>
  <si>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</si>
  <si>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</si>
  <si>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</si>
  <si>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</si>
  <si>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</si>
  <si>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</si>
  <si>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</si>
  <si>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</si>
  <si>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</si>
  <si>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</si>
  <si>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</si>
  <si>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</si>
  <si>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</si>
  <si>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</si>
  <si>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</si>
  <si>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</si>
  <si>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</si>
  <si>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</si>
  <si>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</si>
  <si>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</si>
  <si>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</si>
  <si>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</si>
  <si>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</si>
  <si>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</si>
  <si>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</si>
  <si>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</si>
  <si>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</si>
  <si>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</si>
  <si>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</si>
  <si>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</si>
  <si>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</si>
  <si>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</si>
  <si>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</si>
  <si>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</si>
  <si>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</si>
  <si>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</si>
  <si>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</si>
  <si>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</si>
  <si>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</si>
  <si>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</si>
  <si>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</si>
  <si>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</si>
  <si>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</si>
  <si>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</si>
  <si>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</si>
  <si>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</si>
  <si>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</si>
  <si>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</si>
  <si>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</si>
  <si>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</si>
  <si>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</si>
  <si>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</si>
  <si>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</si>
  <si>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</si>
  <si>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</si>
  <si>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</si>
  <si>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</si>
  <si>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</si>
  <si>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</si>
  <si>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</si>
  <si>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</si>
  <si>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</si>
  <si>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</si>
  <si>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</si>
  <si>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</si>
  <si>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</si>
  <si>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</si>
  <si>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</si>
  <si>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</si>
  <si>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</si>
  <si>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</si>
  <si>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</si>
  <si>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</si>
  <si>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</si>
  <si>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</si>
  <si>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</si>
  <si>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</si>
  <si>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</si>
  <si>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</si>
  <si>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</si>
  <si>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</si>
  <si>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</si>
  <si>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</si>
  <si>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</si>
  <si>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</si>
  <si>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</si>
  <si>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</si>
  <si>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</si>
  <si>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</si>
  <si>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</si>
  <si>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</si>
  <si>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</si>
  <si>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</si>
  <si>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</si>
  <si>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</si>
  <si>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</si>
  <si>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</si>
  <si>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</si>
  <si>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</si>
  <si>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</si>
  <si>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</si>
  <si>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</si>
  <si>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</si>
  <si>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</si>
  <si>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</si>
  <si>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</si>
  <si>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</si>
  <si>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</si>
  <si>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</si>
  <si>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</si>
  <si>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</si>
  <si>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</si>
  <si>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</si>
  <si>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</si>
  <si>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</si>
  <si>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</si>
  <si>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</si>
  <si>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</si>
  <si>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</si>
  <si>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</si>
  <si>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</si>
  <si>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</si>
  <si>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</si>
  <si>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</si>
  <si>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</si>
  <si>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</si>
  <si>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</si>
  <si>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</si>
  <si>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</si>
  <si>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</si>
  <si>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</si>
  <si>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</si>
  <si>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</si>
  <si>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</si>
  <si>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</si>
  <si>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</si>
  <si>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</si>
  <si>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</si>
  <si>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</si>
  <si>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</si>
  <si>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</si>
  <si>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</si>
  <si>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</si>
  <si>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</si>
  <si>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</si>
  <si>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</si>
  <si>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</si>
  <si>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</si>
  <si>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</si>
  <si>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</si>
  <si>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</si>
  <si>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</si>
  <si>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</si>
  <si>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</si>
  <si>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</si>
  <si>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</si>
  <si>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</si>
  <si>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</si>
  <si>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</si>
  <si>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</si>
  <si>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</si>
  <si>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</si>
  <si>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</si>
  <si>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</si>
  <si>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</si>
  <si>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</si>
  <si>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</si>
  <si>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</si>
  <si>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</si>
  <si>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</si>
  <si>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</si>
  <si>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</si>
  <si>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</si>
  <si>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</si>
  <si>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</si>
  <si>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</si>
  <si>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</si>
  <si>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</si>
  <si>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</si>
  <si>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</si>
  <si>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</si>
  <si>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</si>
  <si>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</si>
  <si>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</si>
  <si>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</si>
  <si>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</si>
  <si>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</si>
  <si>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</si>
  <si>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</si>
  <si>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</si>
  <si>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</si>
  <si>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</si>
  <si>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</si>
  <si>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</si>
  <si>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</si>
  <si>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</si>
  <si>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</si>
  <si>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</si>
  <si>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</si>
  <si>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</si>
  <si>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</si>
  <si>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</si>
  <si>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</si>
  <si>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</si>
  <si>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</si>
  <si>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</si>
  <si>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</si>
  <si>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</si>
  <si>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</si>
  <si>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</si>
  <si>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</si>
  <si>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</si>
  <si>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</si>
  <si>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</si>
  <si>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</si>
  <si>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</si>
  <si>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</si>
  <si>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</si>
  <si>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</si>
  <si>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</si>
  <si>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</si>
  <si>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</si>
  <si>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</si>
  <si>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</si>
  <si>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</si>
  <si>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</si>
  <si>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</si>
  <si>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</si>
  <si>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</si>
  <si>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</si>
  <si>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</si>
  <si>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</si>
  <si>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</si>
  <si>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</si>
  <si>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</si>
  <si>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</si>
  <si>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</si>
  <si>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</si>
  <si>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</si>
  <si>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</si>
  <si>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</si>
  <si>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</si>
  <si>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</si>
  <si>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</si>
  <si>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</si>
  <si>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</si>
  <si>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</si>
  <si>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</si>
  <si>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</si>
  <si>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</si>
  <si>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</si>
  <si>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</si>
  <si>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</si>
  <si>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</si>
  <si>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</si>
  <si>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</si>
  <si>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</si>
  <si>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</si>
  <si>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</si>
  <si>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</si>
  <si>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</si>
  <si>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</si>
  <si>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</si>
  <si>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</si>
  <si>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</si>
  <si>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</si>
  <si>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</si>
  <si>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</si>
  <si>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</si>
  <si>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</si>
  <si>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</si>
  <si>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</si>
  <si>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</si>
  <si>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</si>
  <si>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</si>
  <si>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</si>
  <si>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</si>
  <si>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</si>
  <si>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</si>
  <si>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</si>
  <si>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</si>
  <si>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</si>
  <si>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</si>
  <si>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</si>
  <si>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</si>
  <si>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</si>
  <si>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</si>
  <si>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</si>
  <si>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</si>
  <si>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</si>
  <si>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</si>
  <si>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</si>
  <si>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</si>
  <si>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</si>
  <si>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</si>
  <si>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</si>
  <si>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</si>
  <si>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</si>
  <si>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</si>
  <si>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</si>
  <si>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</si>
  <si>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</si>
  <si>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</si>
  <si>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</si>
  <si>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</si>
  <si>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</si>
  <si>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</si>
  <si>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</si>
  <si>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</si>
  <si>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</si>
  <si>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</si>
  <si>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</si>
  <si>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</si>
  <si>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</si>
  <si>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</si>
  <si>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</si>
  <si>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</si>
  <si>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</si>
  <si>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</si>
  <si>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</si>
  <si>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</si>
  <si>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</si>
  <si>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</si>
  <si>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</si>
  <si>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</si>
  <si>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</si>
  <si>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</si>
  <si>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</si>
  <si>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</si>
  <si>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</si>
  <si>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</si>
  <si>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</si>
  <si>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</si>
  <si>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</si>
  <si>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</si>
  <si>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</si>
  <si>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</si>
  <si>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</si>
  <si>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</si>
  <si>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</si>
  <si>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</si>
  <si>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</si>
  <si>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</si>
  <si>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</si>
  <si>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</si>
  <si>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</si>
  <si>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</si>
  <si>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</si>
  <si>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</si>
  <si>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</si>
  <si>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</si>
  <si>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</si>
  <si>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</si>
  <si>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</si>
  <si>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</si>
  <si>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</si>
  <si>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</si>
  <si>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</si>
  <si>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</si>
  <si>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</si>
  <si>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</si>
  <si>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</si>
  <si>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</si>
  <si>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</si>
  <si>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</si>
  <si>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</si>
  <si>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</si>
  <si>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</si>
  <si>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</si>
  <si>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</si>
  <si>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</si>
  <si>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</si>
  <si>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</si>
  <si>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</si>
  <si>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</si>
  <si>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</si>
  <si>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</si>
  <si>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</si>
  <si>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</si>
  <si>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</si>
  <si>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</si>
  <si>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</si>
  <si>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</si>
  <si>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</si>
  <si>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</si>
  <si>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</si>
  <si>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</si>
  <si>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</si>
  <si>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</si>
  <si>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</si>
  <si>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</si>
  <si>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</si>
  <si>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</si>
  <si>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</si>
  <si>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</si>
  <si>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</si>
  <si>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</si>
  <si>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</si>
  <si>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</si>
  <si>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</si>
  <si>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</si>
  <si>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</si>
  <si>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</si>
  <si>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</si>
  <si>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</si>
  <si>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</si>
  <si>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</si>
  <si>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</si>
  <si>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</si>
  <si>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</si>
  <si>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</si>
  <si>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</si>
  <si>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</si>
  <si>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</si>
  <si>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</si>
  <si>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</si>
  <si>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</si>
  <si>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</si>
  <si>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</si>
  <si>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</si>
  <si>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</si>
  <si>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</si>
  <si>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</si>
  <si>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</si>
  <si>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</si>
  <si>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</si>
  <si>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</si>
  <si>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</si>
  <si>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</si>
  <si>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</si>
  <si>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</si>
  <si>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</si>
  <si>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</si>
  <si>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</si>
  <si>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</si>
  <si>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</si>
  <si>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</si>
  <si>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</si>
  <si>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</si>
  <si>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</si>
  <si>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</si>
  <si>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</si>
  <si>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</si>
  <si>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</si>
  <si>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</si>
  <si>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</si>
  <si>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</si>
  <si>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</si>
  <si>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</si>
  <si>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</si>
  <si>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</si>
  <si>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</si>
  <si>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</si>
  <si>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</si>
  <si>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</si>
  <si>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</si>
  <si>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</si>
  <si>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</si>
  <si>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</si>
  <si>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</si>
  <si>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</si>
  <si>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</si>
  <si>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</si>
  <si>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</si>
  <si>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</si>
  <si>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</si>
  <si>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</si>
  <si>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</si>
  <si>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</si>
  <si>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</si>
  <si>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</si>
  <si>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</si>
  <si>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</si>
  <si>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</si>
  <si>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</si>
  <si>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</si>
  <si>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</si>
  <si>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</si>
  <si>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</si>
  <si>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</si>
  <si>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</si>
  <si>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</si>
  <si>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</si>
  <si>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</si>
  <si>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</si>
  <si>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</si>
  <si>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</si>
  <si>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</si>
  <si>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</si>
  <si>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</si>
  <si>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</si>
  <si>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</si>
  <si>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</si>
  <si>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</si>
  <si>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</si>
  <si>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</si>
  <si>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</si>
  <si>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</si>
  <si>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</si>
  <si>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</si>
  <si>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</si>
  <si>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</si>
  <si>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</si>
  <si>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</si>
  <si>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</si>
  <si>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</si>
  <si>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</si>
  <si>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</si>
  <si>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</si>
  <si>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</si>
  <si>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</si>
  <si>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</si>
  <si>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</si>
  <si>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</si>
  <si>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</si>
  <si>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</si>
  <si>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</si>
  <si>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</si>
  <si>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</si>
  <si>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</si>
  <si>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</si>
  <si>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</si>
  <si>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</si>
  <si>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</si>
  <si>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</si>
  <si>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</si>
  <si>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</si>
  <si>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</si>
  <si>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</si>
  <si>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</si>
  <si>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</si>
  <si>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</si>
  <si>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</si>
  <si>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</si>
  <si>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</si>
  <si>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</si>
  <si>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</si>
  <si>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</si>
  <si>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</si>
  <si>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</si>
  <si>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</si>
  <si>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</si>
  <si>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</si>
  <si>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</si>
  <si>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</si>
  <si>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</si>
  <si>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</si>
  <si>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</si>
  <si>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</si>
  <si>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</si>
  <si>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</si>
  <si>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</si>
  <si>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</si>
  <si>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</si>
  <si>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</si>
  <si>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</si>
  <si>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</si>
  <si>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</si>
  <si>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</si>
  <si>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</si>
  <si>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</si>
  <si>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</si>
  <si>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</si>
  <si>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</si>
  <si>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</si>
  <si>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</si>
  <si>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</si>
  <si>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</si>
  <si>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</si>
  <si>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</si>
  <si>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</si>
  <si>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</si>
  <si>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</si>
  <si>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</si>
  <si>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</si>
  <si>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</si>
  <si>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</si>
  <si>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</si>
  <si>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</si>
  <si>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</si>
  <si>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</si>
  <si>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</si>
  <si>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</si>
  <si>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</si>
  <si>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</si>
  <si>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</si>
  <si>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</si>
  <si>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</si>
  <si>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</si>
  <si>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</si>
  <si>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</si>
  <si>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</si>
  <si>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</si>
  <si>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</si>
  <si>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</si>
  <si>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</si>
  <si>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</si>
  <si>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</si>
  <si>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</si>
  <si>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</si>
  <si>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</si>
  <si>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</si>
  <si>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</si>
  <si>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</si>
  <si>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</si>
  <si>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</si>
  <si>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</si>
  <si>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</si>
  <si>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</si>
  <si>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</si>
  <si>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</si>
  <si>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</si>
  <si>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</si>
  <si>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</si>
  <si>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</si>
  <si>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</si>
  <si>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</si>
  <si>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</si>
  <si>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</si>
  <si>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</si>
  <si>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</si>
  <si>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</si>
  <si>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</si>
  <si>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</si>
  <si>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</si>
  <si>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</si>
  <si>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</si>
  <si>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</si>
  <si>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</si>
  <si>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</si>
  <si>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</si>
  <si>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</si>
  <si>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</si>
  <si>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</si>
  <si>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</si>
  <si>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</si>
  <si>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</si>
  <si>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</si>
  <si>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</si>
  <si>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</si>
  <si>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</si>
  <si>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</si>
  <si>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</si>
  <si>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</si>
  <si>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</si>
  <si>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</si>
  <si>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</si>
  <si>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</si>
  <si>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</si>
  <si>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</si>
  <si>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</si>
  <si>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</si>
  <si>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</si>
  <si>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</si>
  <si>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</si>
  <si>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</si>
  <si>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</si>
  <si>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</si>
  <si>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</si>
  <si>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</si>
  <si>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</si>
  <si>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</si>
  <si>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</si>
  <si>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</si>
  <si>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</si>
  <si>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</si>
  <si>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</si>
  <si>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</si>
  <si>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</si>
  <si>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</si>
  <si>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</si>
  <si>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</si>
  <si>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</si>
  <si>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</si>
  <si>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</si>
  <si>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</si>
  <si>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</si>
  <si>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</si>
  <si>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</si>
  <si>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</si>
  <si>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</si>
  <si>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</si>
  <si>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</si>
  <si>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</si>
  <si>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</si>
  <si>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</si>
  <si>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</si>
  <si>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</si>
  <si>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</si>
  <si>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</si>
  <si>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</si>
  <si>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</si>
  <si>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</si>
  <si>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</si>
  <si>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</si>
  <si>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</si>
  <si>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</si>
  <si>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</si>
  <si>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</si>
  <si>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</si>
  <si>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</si>
  <si>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</si>
  <si>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</si>
  <si>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</si>
  <si>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</si>
  <si>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</si>
  <si>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</si>
  <si>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</si>
  <si>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</si>
  <si>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</si>
  <si>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</si>
  <si>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</si>
  <si>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</si>
  <si>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</si>
  <si>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</si>
  <si>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</si>
  <si>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</si>
  <si>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</si>
  <si>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</si>
  <si>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</si>
  <si>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</si>
  <si>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</si>
  <si>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</si>
  <si>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</si>
  <si>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</si>
  <si>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</si>
  <si>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</si>
  <si>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</si>
  <si>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</si>
  <si>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</si>
  <si>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</si>
  <si>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</si>
  <si>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</si>
  <si>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</si>
  <si>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</si>
  <si>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</si>
  <si>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</si>
  <si>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</si>
  <si>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</si>
  <si>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</si>
  <si>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</si>
  <si>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</si>
  <si>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</si>
  <si>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</si>
  <si>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</si>
  <si>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</si>
  <si>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</si>
  <si>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</si>
  <si>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</si>
  <si>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</si>
  <si>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</si>
  <si>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</si>
  <si>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</si>
  <si>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</si>
  <si>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</si>
  <si>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</si>
  <si>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</si>
  <si>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</si>
  <si>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</si>
  <si>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</si>
  <si>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</si>
  <si>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</si>
  <si>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</si>
  <si>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</si>
  <si>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</si>
  <si>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</si>
  <si>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</si>
  <si>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</si>
  <si>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</si>
  <si>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</si>
  <si>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</si>
  <si>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</si>
  <si>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</si>
  <si>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</si>
  <si>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</si>
  <si>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</si>
  <si>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</si>
  <si>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</si>
  <si>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</si>
  <si>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</si>
  <si>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</si>
  <si>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</si>
  <si>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</si>
  <si>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</si>
  <si>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</si>
  <si>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</si>
  <si>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</si>
  <si>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</si>
  <si>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</si>
  <si>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</si>
  <si>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</si>
  <si>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</si>
  <si>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</si>
  <si>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</si>
  <si>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</si>
  <si>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</si>
  <si>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</si>
  <si>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</si>
  <si>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</si>
  <si>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</si>
  <si>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</si>
  <si>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</si>
  <si>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</si>
  <si>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</si>
  <si>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</si>
  <si>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</si>
  <si>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</si>
  <si>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</si>
  <si>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</si>
  <si>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</si>
  <si>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</si>
  <si>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</si>
  <si>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</si>
  <si>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</si>
  <si>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</si>
  <si>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</si>
  <si>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</si>
  <si>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</si>
  <si>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</si>
  <si>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</si>
  <si>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</si>
  <si>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</si>
  <si>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</si>
  <si>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</si>
  <si>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</si>
  <si>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</si>
  <si>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</si>
  <si>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</si>
  <si>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</si>
  <si>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</si>
  <si>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</si>
  <si>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</si>
  <si>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</si>
  <si>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</si>
  <si>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</si>
  <si>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</si>
  <si>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</si>
  <si>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</si>
  <si>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</si>
  <si>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</si>
  <si>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</si>
  <si>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</si>
  <si>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</si>
  <si>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</si>
  <si>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</si>
  <si>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</si>
  <si>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</si>
  <si>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</si>
  <si>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</si>
  <si>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</si>
  <si>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</si>
  <si>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</si>
  <si>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</si>
  <si>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</si>
  <si>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</si>
  <si>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</si>
  <si>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</si>
  <si>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</si>
  <si>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</si>
  <si>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</si>
  <si>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</si>
  <si>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</si>
  <si>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</si>
  <si>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</si>
  <si>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</si>
  <si>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</si>
  <si>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</si>
  <si>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</si>
  <si>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</si>
  <si>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</si>
  <si>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</si>
  <si>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</si>
  <si>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</si>
  <si>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</si>
  <si>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</si>
  <si>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</si>
  <si>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</si>
  <si>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</si>
  <si>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</si>
  <si>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</si>
  <si>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</si>
  <si>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</si>
  <si>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</si>
  <si>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</si>
  <si>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</si>
  <si>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</si>
  <si>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</si>
  <si>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</si>
  <si>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</si>
  <si>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</si>
  <si>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</si>
  <si>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</si>
  <si>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</si>
  <si>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</si>
  <si>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</si>
  <si>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</si>
  <si>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</si>
  <si>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</si>
  <si>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</si>
  <si>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</si>
  <si>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</si>
  <si>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</si>
  <si>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</si>
  <si>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</si>
  <si>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</si>
  <si>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</si>
  <si>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</si>
  <si>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</si>
  <si>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</si>
  <si>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</si>
  <si>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</si>
  <si>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</si>
  <si>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</si>
  <si>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</si>
  <si>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</si>
  <si>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</si>
  <si>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</si>
  <si>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</si>
  <si>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</si>
  <si>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</si>
  <si>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</si>
  <si>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</si>
  <si>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</si>
  <si>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</si>
  <si>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</si>
  <si>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</si>
  <si>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</si>
  <si>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</si>
  <si>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</si>
  <si>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</si>
  <si>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</si>
  <si>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</si>
  <si>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</si>
  <si>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</si>
  <si>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</si>
  <si>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</si>
  <si>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</si>
  <si>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</si>
  <si>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</si>
  <si>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</si>
  <si>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</si>
  <si>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</si>
  <si>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</si>
  <si>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</si>
  <si>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</si>
  <si>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</si>
  <si>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</si>
  <si>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</si>
  <si>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</si>
  <si>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</si>
  <si>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</si>
  <si>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</si>
  <si>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</si>
  <si>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</si>
  <si>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</si>
  <si>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</si>
  <si>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</si>
  <si>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</si>
  <si>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</si>
  <si>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</si>
  <si>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</si>
  <si>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</si>
  <si>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</si>
  <si>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</si>
  <si>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</si>
  <si>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</si>
  <si>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</si>
  <si>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</si>
  <si>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</si>
  <si>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</si>
  <si>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</si>
  <si>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</si>
  <si>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</si>
  <si>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</si>
  <si>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</si>
  <si>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</si>
  <si>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</si>
  <si>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</si>
  <si>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</si>
  <si>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</si>
  <si>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</si>
  <si>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</si>
  <si>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</si>
  <si>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</si>
  <si>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</si>
  <si>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</si>
  <si>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</si>
  <si>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</si>
  <si>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</si>
  <si>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</si>
  <si>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</si>
  <si>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</si>
  <si>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</si>
  <si>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</si>
  <si>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</si>
  <si>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</si>
  <si>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</si>
  <si>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</si>
  <si>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</si>
  <si>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</si>
  <si>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</si>
  <si>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</si>
  <si>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</si>
  <si>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</si>
  <si>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</si>
  <si>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</si>
  <si>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</si>
  <si>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</si>
  <si>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</si>
  <si>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</si>
  <si>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</si>
  <si>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</si>
  <si>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</si>
  <si>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</si>
  <si>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</si>
  <si>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</si>
  <si>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</si>
  <si>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</si>
  <si>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</si>
  <si>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</si>
  <si>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</si>
  <si>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</si>
  <si>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</si>
  <si>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</si>
  <si>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</si>
  <si>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</si>
  <si>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</si>
  <si>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</si>
  <si>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</si>
  <si>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</si>
  <si>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</si>
  <si>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</si>
  <si>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</si>
  <si>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</si>
  <si>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</si>
  <si>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</si>
  <si>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</si>
  <si>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</si>
  <si>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</si>
  <si>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</si>
  <si>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</si>
  <si>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</si>
  <si>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</si>
  <si>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</si>
  <si>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</si>
  <si>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</si>
  <si>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</si>
  <si>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</si>
  <si>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</si>
  <si>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</si>
  <si>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</si>
  <si>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</si>
  <si>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</si>
  <si>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</si>
  <si>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</si>
  <si>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</si>
  <si>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</si>
  <si>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</si>
  <si>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</si>
  <si>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</si>
  <si>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</si>
  <si>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</si>
  <si>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</si>
  <si>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</si>
  <si>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</si>
  <si>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</si>
  <si>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</si>
  <si>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</si>
  <si>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</si>
  <si>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</si>
  <si>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</si>
  <si>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</si>
  <si>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</si>
  <si>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</si>
  <si>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</si>
  <si>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</si>
  <si>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</si>
  <si>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</si>
  <si>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</si>
  <si>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</si>
  <si>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</si>
  <si>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</si>
  <si>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</si>
  <si>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</si>
  <si>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</si>
  <si>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</si>
  <si>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</si>
  <si>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</si>
  <si>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</si>
  <si>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</si>
  <si>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</si>
  <si>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</si>
  <si>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</si>
  <si>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</si>
  <si>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</si>
  <si>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</si>
  <si>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</si>
  <si>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</si>
  <si>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</si>
  <si>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</si>
  <si>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</si>
  <si>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</si>
  <si>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</si>
  <si>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</si>
  <si>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</si>
  <si>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</si>
  <si>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</si>
  <si>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</si>
  <si>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</si>
  <si>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</si>
  <si>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</si>
  <si>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</si>
  <si>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</si>
  <si>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</si>
  <si>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</si>
  <si>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</si>
  <si>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</si>
  <si>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</si>
  <si>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</si>
  <si>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</si>
  <si>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</si>
  <si>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</si>
  <si>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</si>
  <si>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</si>
  <si>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</si>
  <si>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</si>
  <si>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</si>
  <si>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</si>
  <si>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</si>
  <si>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</si>
  <si>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</si>
  <si>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</si>
  <si>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</si>
  <si>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</si>
  <si>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</si>
  <si>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</si>
  <si>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</si>
  <si>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</si>
  <si>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</si>
  <si>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</si>
  <si>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</si>
  <si>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</si>
  <si>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</si>
  <si>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</si>
  <si>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</si>
  <si>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</si>
  <si>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</si>
  <si>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</si>
  <si>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</si>
  <si>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</si>
  <si>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</si>
  <si>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</si>
  <si>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</si>
  <si>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</si>
  <si>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</si>
  <si>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</si>
  <si>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</si>
  <si>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</si>
  <si>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</si>
  <si>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</si>
  <si>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</si>
  <si>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</si>
  <si>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</si>
  <si>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</si>
  <si>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</si>
  <si>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</si>
  <si>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</si>
  <si>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</si>
  <si>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</si>
  <si>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</si>
  <si>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</si>
  <si>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</si>
  <si>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</si>
  <si>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</si>
  <si>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</si>
  <si>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</si>
  <si>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</si>
  <si>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</si>
  <si>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</si>
  <si>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</si>
  <si>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</si>
  <si>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</si>
  <si>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</si>
  <si>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</si>
  <si>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</si>
  <si>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</si>
  <si>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</si>
  <si>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</si>
  <si>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</si>
  <si>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</si>
  <si>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</si>
  <si>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</si>
  <si>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</si>
  <si>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</si>
  <si>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</si>
  <si>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</si>
  <si>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</si>
  <si>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</si>
  <si>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</si>
  <si>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</si>
  <si>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</si>
  <si>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</si>
  <si>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</si>
  <si>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</si>
  <si>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</si>
  <si>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</si>
  <si>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</si>
  <si>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</si>
  <si>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</si>
  <si>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</si>
  <si>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</si>
  <si>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</si>
  <si>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</si>
  <si>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</si>
  <si>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</si>
  <si>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</si>
  <si>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</si>
  <si>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</si>
  <si>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</si>
  <si>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</si>
  <si>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</si>
  <si>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</si>
  <si>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</si>
  <si>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</si>
  <si>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</si>
  <si>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</si>
  <si>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</si>
  <si>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</si>
  <si>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</si>
  <si>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</si>
  <si>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</si>
  <si>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</si>
  <si>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</si>
  <si>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</si>
  <si>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</si>
  <si>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</si>
  <si>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</si>
  <si>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</si>
  <si>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</si>
  <si>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</si>
  <si>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</si>
  <si>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</si>
  <si>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</si>
  <si>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</si>
  <si>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</si>
  <si>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</si>
  <si>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</si>
  <si>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</si>
  <si>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</si>
  <si>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</si>
  <si>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</si>
  <si>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</si>
  <si>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</si>
  <si>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</si>
  <si>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</si>
  <si>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</si>
  <si>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</si>
  <si>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</si>
  <si>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</si>
  <si>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</si>
  <si>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</si>
  <si>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</si>
  <si>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</si>
  <si>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</si>
  <si>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</si>
  <si>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</si>
  <si>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</si>
  <si>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</si>
  <si>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</si>
  <si>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</si>
  <si>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</si>
  <si>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</si>
  <si>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</si>
  <si>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</si>
  <si>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</si>
  <si>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</si>
  <si>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</si>
  <si>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</si>
  <si>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</si>
  <si>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</si>
  <si>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</si>
  <si>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</si>
  <si>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</si>
  <si>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</si>
  <si>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</si>
  <si>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</si>
  <si>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</si>
  <si>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</si>
  <si>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</si>
  <si>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</si>
  <si>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</si>
  <si>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</si>
  <si>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</si>
  <si>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</si>
  <si>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</si>
  <si>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</si>
  <si>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</si>
  <si>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</si>
  <si>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</si>
  <si>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</si>
  <si>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</si>
  <si>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</si>
  <si>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</si>
  <si>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</si>
  <si>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</si>
  <si>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</si>
  <si>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</si>
  <si>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</si>
  <si>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</si>
  <si>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</si>
  <si>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</si>
  <si>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</si>
  <si>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</si>
  <si>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</si>
  <si>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</si>
  <si>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</si>
  <si>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</si>
  <si>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</si>
  <si>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</si>
  <si>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</si>
  <si>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</si>
  <si>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</si>
  <si>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</si>
  <si>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</si>
  <si>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</si>
  <si>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</si>
  <si>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</si>
  <si>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</si>
  <si>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</si>
  <si>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</si>
  <si>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</si>
  <si>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</si>
  <si>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</si>
  <si>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</si>
  <si>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</si>
  <si>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</si>
  <si>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</si>
  <si>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</si>
  <si>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</si>
  <si>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</si>
  <si>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</si>
  <si>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</si>
  <si>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</si>
  <si>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</si>
  <si>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</si>
  <si>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</si>
  <si>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</si>
  <si>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</si>
  <si>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</si>
  <si>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</si>
  <si>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</si>
  <si>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</si>
  <si>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</si>
  <si>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</si>
  <si>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</si>
  <si>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</si>
  <si>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</si>
  <si>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</si>
  <si>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</si>
  <si>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</si>
  <si>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</si>
  <si>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</si>
  <si>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</si>
  <si>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</si>
  <si>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</si>
  <si>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</si>
  <si>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</si>
  <si>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</si>
  <si>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</si>
  <si>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</si>
  <si>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</si>
  <si>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</si>
  <si>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</si>
  <si>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</si>
  <si>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</si>
  <si>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</si>
  <si>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</si>
  <si>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</si>
  <si>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</si>
  <si>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</si>
  <si>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</si>
  <si>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</si>
  <si>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</si>
  <si>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</si>
  <si>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</si>
  <si>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</si>
  <si>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</si>
  <si>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</si>
  <si>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</si>
  <si>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</si>
  <si>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</si>
  <si>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</si>
  <si>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</si>
  <si>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</si>
  <si>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</si>
  <si>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</si>
  <si>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</si>
  <si>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</si>
  <si>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</si>
  <si>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</si>
  <si>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</si>
  <si>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</si>
  <si>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</si>
  <si>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</si>
  <si>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</si>
  <si>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</si>
  <si>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</si>
  <si>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</si>
  <si>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</si>
  <si>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</si>
  <si>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</si>
  <si>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</si>
  <si>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</si>
  <si>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</si>
  <si>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</si>
  <si>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</si>
  <si>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</si>
  <si>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</si>
  <si>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</si>
  <si>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</si>
  <si>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</si>
  <si>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</si>
  <si>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</si>
  <si>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</si>
  <si>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</si>
  <si>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</si>
  <si>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</si>
  <si>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</si>
  <si>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</si>
  <si>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</si>
  <si>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</si>
  <si>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</si>
  <si>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</si>
  <si>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</si>
  <si>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</si>
  <si>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</si>
  <si>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</si>
  <si>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</si>
  <si>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</si>
  <si>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</si>
  <si>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</si>
  <si>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</si>
  <si>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</si>
  <si>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</si>
  <si>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</si>
  <si>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</si>
  <si>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</si>
  <si>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</si>
  <si>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</si>
  <si>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</si>
  <si>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</si>
  <si>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</si>
  <si>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</si>
  <si>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</si>
  <si>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</si>
  <si>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</si>
  <si>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</si>
  <si>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</si>
  <si>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</si>
  <si>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</si>
  <si>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</si>
  <si>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</si>
  <si>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</si>
  <si>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</si>
  <si>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</si>
  <si>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</si>
  <si>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</si>
  <si>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</si>
  <si>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</si>
  <si>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</si>
  <si>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</si>
  <si>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</si>
  <si>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</si>
  <si>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</si>
  <si>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</si>
  <si>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</si>
  <si>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</si>
  <si>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</si>
  <si>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</si>
  <si>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</si>
  <si>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</si>
  <si>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</si>
  <si>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</si>
  <si>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</si>
  <si>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</si>
  <si>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</si>
  <si>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</si>
  <si>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</si>
  <si>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</si>
  <si>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</si>
  <si>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</si>
  <si>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</si>
  <si>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</si>
  <si>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</si>
  <si>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</si>
  <si>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</si>
  <si>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</si>
  <si>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</si>
  <si>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</si>
  <si>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</si>
  <si>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</si>
  <si>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</si>
  <si>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</si>
  <si>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</si>
  <si>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</si>
  <si>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</si>
  <si>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</si>
  <si>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</si>
  <si>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</si>
  <si>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</si>
  <si>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</si>
  <si>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</si>
  <si>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</si>
  <si>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</si>
  <si>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</si>
  <si>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</si>
  <si>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</si>
  <si>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</si>
  <si>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</si>
  <si>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</si>
  <si>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</si>
  <si>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</si>
  <si>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</si>
  <si>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</si>
  <si>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</si>
  <si>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</si>
  <si>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</si>
  <si>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</si>
  <si>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</si>
  <si>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</si>
  <si>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</si>
  <si>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</si>
  <si>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</si>
  <si>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</si>
  <si>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</si>
  <si>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</si>
  <si>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</si>
  <si>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</si>
  <si>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</si>
  <si>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</si>
  <si>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</si>
  <si>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</si>
  <si>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</si>
  <si>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</si>
  <si>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</si>
  <si>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</si>
  <si>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</si>
  <si>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</si>
  <si>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</si>
  <si>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</si>
  <si>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</si>
  <si>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</si>
  <si>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</si>
  <si>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</si>
  <si>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</si>
  <si>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</si>
  <si>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</si>
  <si>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</si>
  <si>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</si>
  <si>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</si>
  <si>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</si>
  <si>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</si>
  <si>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</si>
  <si>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</si>
  <si>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</si>
  <si>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</si>
  <si>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</si>
  <si>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</si>
  <si>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</si>
  <si>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</si>
  <si>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</si>
  <si>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</si>
  <si>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</si>
  <si>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</si>
  <si>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</si>
  <si>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</si>
  <si>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</si>
  <si>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</si>
  <si>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</si>
  <si>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</si>
  <si>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</si>
  <si>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</si>
  <si>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</si>
  <si>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</si>
  <si>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</si>
  <si>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</si>
  <si>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</si>
  <si>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</si>
  <si>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</si>
  <si>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</si>
  <si>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</si>
  <si>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</si>
  <si>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</si>
  <si>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</si>
  <si>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</si>
  <si>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</si>
  <si>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</si>
  <si>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</si>
  <si>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</si>
  <si>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</si>
  <si>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</si>
  <si>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</si>
  <si>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</si>
  <si>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</si>
  <si>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</si>
  <si>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</si>
  <si>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</si>
  <si>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</si>
  <si>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</si>
  <si>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</si>
  <si>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</si>
  <si>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</si>
  <si>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</si>
  <si>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</si>
  <si>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</si>
  <si>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</si>
  <si>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</si>
  <si>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</si>
  <si>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</si>
  <si>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</si>
  <si>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</si>
  <si>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</si>
  <si>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</si>
  <si>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</si>
  <si>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</si>
  <si>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</si>
  <si>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</si>
  <si>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</si>
  <si>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</si>
  <si>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</si>
  <si>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</si>
  <si>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</si>
  <si>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</si>
  <si>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</si>
  <si>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</si>
  <si>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</si>
  <si>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</si>
  <si>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</si>
  <si>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</si>
  <si>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</si>
  <si>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</si>
  <si>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</si>
  <si>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</si>
  <si>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</si>
  <si>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</si>
  <si>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</si>
  <si>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</si>
  <si>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</si>
  <si>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</si>
  <si>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</si>
  <si>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</si>
  <si>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</si>
  <si>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</si>
  <si>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</si>
  <si>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</si>
  <si>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</si>
  <si>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</si>
  <si>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</si>
  <si>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</si>
  <si>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</si>
  <si>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</si>
  <si>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</si>
  <si>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</si>
  <si>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</si>
  <si>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</si>
  <si>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</si>
  <si>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</si>
  <si>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</si>
  <si>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</si>
  <si>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</si>
  <si>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</si>
  <si>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</si>
  <si>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</si>
  <si>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</si>
  <si>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</si>
  <si>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</si>
  <si>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</si>
  <si>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</si>
  <si>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</si>
  <si>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</si>
  <si>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</si>
  <si>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</si>
  <si>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</si>
  <si>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</si>
  <si>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</si>
  <si>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</si>
  <si>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</si>
  <si>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</si>
  <si>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</si>
  <si>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</si>
  <si>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</si>
  <si>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</si>
  <si>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</si>
  <si>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</si>
  <si>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</si>
  <si>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</si>
  <si>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</si>
  <si>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</si>
  <si>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</si>
  <si>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</si>
  <si>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</si>
  <si>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</si>
  <si>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</si>
  <si>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</si>
  <si>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</si>
  <si>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</si>
  <si>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</si>
  <si>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</si>
  <si>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</si>
  <si>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</si>
  <si>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</si>
  <si>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</si>
  <si>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</si>
  <si>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</si>
  <si>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</si>
  <si>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</si>
  <si>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</si>
  <si>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</si>
  <si>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</si>
  <si>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</si>
  <si>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</si>
  <si>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</si>
  <si>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</si>
  <si>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</si>
  <si>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</si>
  <si>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</si>
  <si>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</si>
  <si>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</si>
  <si>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</si>
  <si>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</si>
  <si>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</si>
  <si>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</si>
  <si>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</si>
  <si>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</si>
  <si>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</si>
  <si>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</si>
  <si>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</si>
  <si>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</si>
  <si>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</si>
  <si>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</si>
  <si>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</si>
  <si>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</si>
  <si>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</si>
  <si>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</si>
  <si>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</si>
  <si>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</si>
  <si>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</si>
  <si>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</si>
  <si>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</si>
  <si>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</si>
  <si>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</si>
  <si>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</si>
  <si>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</si>
  <si>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</si>
  <si>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</si>
  <si>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</si>
  <si>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</si>
  <si>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</si>
  <si>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</si>
  <si>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</si>
  <si>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</si>
  <si>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</si>
  <si>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</si>
  <si>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</si>
  <si>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</si>
  <si>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</si>
  <si>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</si>
  <si>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</si>
  <si>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</si>
  <si>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</si>
  <si>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</si>
  <si>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</si>
  <si>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</si>
  <si>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</si>
  <si>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</si>
  <si>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</si>
  <si>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</si>
  <si>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</si>
  <si>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</si>
  <si>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</si>
  <si>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</si>
  <si>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</si>
  <si>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</si>
  <si>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</si>
  <si>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</si>
  <si>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</si>
  <si>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</si>
  <si>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</si>
  <si>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</si>
  <si>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</si>
  <si>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</si>
  <si>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</si>
  <si>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</si>
  <si>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</si>
  <si>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</si>
  <si>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</si>
  <si>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</si>
  <si>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</si>
  <si>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</si>
  <si>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</si>
  <si>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</si>
  <si>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</si>
  <si>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</si>
  <si>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</si>
  <si>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</si>
  <si>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</si>
  <si>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</si>
  <si>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</si>
  <si>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</si>
  <si>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</si>
  <si>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</si>
  <si>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</si>
  <si>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</si>
  <si>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</si>
  <si>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</si>
  <si>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</si>
  <si>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</si>
  <si>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</si>
  <si>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</si>
  <si>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</si>
  <si>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</si>
  <si>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</si>
  <si>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</si>
  <si>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</si>
  <si>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</si>
  <si>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</si>
  <si>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</si>
  <si>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</si>
  <si>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</si>
  <si>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</si>
  <si>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</si>
  <si>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</si>
  <si>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</si>
  <si>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</si>
  <si>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</si>
  <si>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</si>
  <si>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</si>
  <si>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</si>
  <si>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</si>
  <si>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</si>
  <si>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</si>
  <si>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</si>
  <si>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</si>
  <si>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</si>
  <si>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</si>
  <si>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</si>
  <si>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</si>
  <si>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</si>
  <si>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</si>
  <si>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</si>
  <si>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</si>
  <si>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</si>
  <si>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</si>
  <si>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</si>
  <si>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</si>
  <si>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</si>
  <si>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</si>
  <si>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</si>
  <si>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</si>
  <si>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</si>
  <si>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</si>
  <si>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</si>
  <si>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</si>
  <si>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</si>
  <si>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</si>
  <si>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</si>
  <si>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</si>
  <si>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</si>
  <si>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</si>
  <si>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</si>
  <si>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</si>
  <si>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</si>
  <si>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</si>
  <si>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</si>
  <si>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</si>
  <si>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</si>
  <si>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</si>
  <si>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</si>
  <si>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</si>
  <si>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</si>
  <si>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</si>
  <si>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</si>
  <si>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</si>
  <si>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</si>
  <si>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</si>
  <si>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</si>
  <si>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</si>
  <si>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</si>
  <si>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</si>
  <si>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</si>
  <si>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</si>
  <si>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</si>
  <si>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</si>
  <si>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</si>
  <si>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</si>
  <si>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</si>
  <si>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</si>
  <si>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</si>
  <si>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</si>
  <si>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</si>
  <si>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</si>
  <si>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</si>
  <si>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</si>
  <si>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</si>
  <si>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</si>
  <si>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</si>
  <si>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</si>
  <si>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</si>
  <si>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</si>
  <si>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</si>
  <si>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</si>
  <si>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</si>
  <si>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</si>
  <si>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</si>
  <si>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</si>
  <si>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</si>
  <si>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</si>
  <si>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</si>
  <si>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</si>
  <si>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</si>
  <si>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</si>
  <si>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</si>
  <si>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</si>
  <si>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</si>
  <si>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</si>
  <si>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</si>
  <si>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</si>
  <si>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</si>
  <si>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</si>
  <si>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</si>
  <si>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</si>
  <si>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</si>
  <si>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</si>
  <si>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</si>
  <si>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</si>
  <si>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</si>
  <si>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</si>
  <si>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</si>
  <si>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</si>
  <si>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</si>
  <si>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</si>
  <si>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</si>
  <si>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</si>
  <si>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</si>
  <si>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</si>
  <si>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</si>
  <si>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</si>
  <si>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</si>
  <si>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</si>
  <si>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</si>
  <si>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</si>
  <si>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</si>
  <si>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</si>
  <si>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</si>
  <si>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</si>
  <si>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</si>
  <si>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</si>
  <si>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</si>
  <si>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</si>
  <si>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</si>
  <si>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</si>
  <si>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</si>
  <si>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</si>
  <si>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</si>
  <si>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</si>
  <si>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</si>
  <si>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</si>
  <si>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</si>
  <si>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</si>
  <si>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</si>
  <si>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</si>
  <si>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</si>
  <si>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</si>
  <si>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</si>
  <si>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</si>
  <si>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</si>
  <si>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</si>
  <si>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</si>
  <si>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</si>
  <si>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</si>
  <si>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</si>
  <si>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</si>
  <si>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</si>
  <si>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</si>
  <si>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</si>
  <si>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</si>
  <si>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</si>
  <si>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</si>
  <si>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</si>
  <si>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</si>
  <si>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</si>
  <si>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</si>
  <si>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</si>
  <si>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</si>
  <si>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</si>
  <si>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</si>
  <si>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</si>
  <si>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</si>
  <si>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</si>
  <si>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</si>
  <si>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</si>
  <si>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</si>
  <si>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</si>
  <si>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</si>
  <si>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</si>
  <si>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</si>
  <si>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</si>
  <si>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</si>
  <si>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</si>
  <si>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</si>
  <si>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</si>
  <si>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</si>
  <si>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</si>
  <si>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</si>
  <si>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</si>
  <si>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</si>
  <si>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</si>
  <si>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</si>
  <si>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</si>
  <si>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</si>
  <si>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</si>
  <si>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</si>
  <si>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</si>
  <si>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</si>
  <si>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</si>
  <si>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</si>
  <si>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</si>
  <si>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</si>
  <si>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</si>
  <si>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</si>
  <si>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</si>
  <si>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</si>
  <si>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</si>
  <si>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</si>
  <si>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</si>
  <si>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</si>
  <si>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</si>
  <si>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</si>
  <si>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</si>
  <si>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</si>
  <si>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</si>
  <si>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</si>
  <si>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</si>
  <si>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</si>
  <si>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</si>
  <si>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</si>
  <si>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</si>
  <si>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</si>
  <si>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</si>
  <si>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</si>
  <si>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</si>
  <si>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</si>
  <si>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</si>
  <si>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</si>
  <si>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</si>
  <si>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</si>
  <si>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</si>
  <si>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</si>
  <si>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</si>
  <si>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</si>
  <si>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</si>
  <si>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</si>
  <si>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</si>
  <si>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</si>
  <si>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</si>
  <si>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</si>
  <si>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</si>
  <si>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</si>
  <si>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</si>
  <si>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</si>
  <si>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</si>
  <si>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</si>
  <si>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</si>
  <si>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</si>
  <si>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</si>
  <si>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</si>
  <si>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</si>
  <si>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</si>
  <si>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</si>
  <si>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</si>
  <si>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</si>
  <si>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</si>
  <si>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</si>
  <si>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</si>
  <si>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</si>
  <si>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</si>
  <si>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</si>
  <si>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</si>
  <si>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</si>
  <si>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</si>
  <si>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</si>
  <si>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</si>
  <si>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</si>
  <si>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</si>
  <si>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</si>
  <si>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</si>
  <si>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</si>
  <si>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</si>
  <si>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</si>
  <si>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</si>
  <si>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</si>
  <si>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</si>
  <si>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</si>
  <si>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</si>
  <si>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</si>
  <si>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</si>
  <si>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</si>
  <si>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</si>
  <si>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</si>
  <si>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</si>
  <si>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</si>
  <si>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</si>
  <si>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</si>
  <si>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</si>
  <si>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</si>
  <si>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</si>
  <si>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</si>
  <si>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</si>
  <si>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</si>
  <si>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</si>
  <si>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</si>
  <si>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</si>
  <si>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</si>
  <si>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</si>
  <si>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</si>
  <si>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</si>
  <si>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</si>
  <si>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</si>
  <si>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</si>
  <si>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</si>
  <si>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</si>
  <si>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</si>
  <si>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</si>
  <si>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</si>
  <si>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</si>
  <si>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</si>
  <si>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</si>
  <si>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</si>
  <si>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</si>
  <si>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</si>
  <si>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</si>
  <si>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</si>
  <si>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</si>
  <si>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</si>
  <si>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</si>
  <si>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</si>
  <si>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</si>
  <si>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</si>
  <si>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</si>
  <si>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</si>
  <si>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</si>
  <si>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</si>
  <si>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</si>
  <si>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</si>
  <si>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</si>
  <si>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</si>
  <si>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</si>
  <si>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</si>
  <si>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</si>
  <si>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</si>
  <si>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</si>
  <si>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</si>
  <si>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</si>
  <si>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</si>
  <si>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</si>
  <si>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</si>
  <si>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</si>
  <si>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</si>
  <si>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</si>
  <si>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</si>
  <si>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</si>
  <si>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</si>
  <si>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</si>
  <si>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</si>
  <si>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</si>
  <si>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</si>
  <si>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</si>
  <si>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</si>
  <si>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</si>
  <si>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</si>
  <si>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</si>
  <si>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</si>
  <si>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</si>
  <si>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</si>
  <si>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</si>
  <si>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</si>
  <si>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</si>
  <si>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</si>
  <si>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</si>
  <si>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</si>
  <si>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</si>
  <si>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</si>
  <si>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</si>
  <si>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</si>
  <si>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</si>
  <si>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</si>
  <si>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</si>
  <si>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</si>
  <si>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</si>
  <si>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</si>
  <si>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</si>
  <si>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</si>
  <si>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</si>
  <si>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</si>
  <si>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</si>
  <si>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</si>
  <si>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</si>
  <si>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</si>
  <si>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</si>
  <si>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</si>
  <si>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</si>
  <si>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</si>
  <si>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</si>
  <si>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</si>
  <si>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</si>
  <si>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</si>
  <si>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</si>
  <si>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</si>
  <si>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</si>
  <si>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</si>
  <si>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</si>
  <si>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</si>
  <si>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</si>
  <si>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</si>
  <si>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</si>
  <si>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</si>
  <si>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</si>
  <si>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</si>
  <si>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</si>
  <si>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</si>
  <si>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</si>
  <si>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</si>
  <si>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</si>
  <si>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</si>
  <si>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</si>
  <si>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</si>
  <si>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</si>
  <si>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</si>
  <si>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</si>
  <si>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</si>
  <si>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</si>
  <si>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</si>
  <si>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</si>
  <si>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</si>
  <si>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</si>
  <si>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</si>
  <si>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</si>
  <si>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</si>
  <si>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</si>
  <si>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</si>
  <si>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</si>
  <si>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</si>
  <si>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</si>
  <si>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</si>
  <si>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</si>
  <si>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</si>
  <si>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</si>
  <si>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</si>
  <si>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</si>
  <si>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</si>
  <si>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</si>
  <si>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</si>
  <si>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</si>
  <si>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</si>
  <si>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</si>
  <si>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</si>
  <si>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</si>
  <si>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</si>
  <si>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</si>
  <si>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</si>
  <si>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</si>
  <si>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</si>
  <si>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</si>
  <si>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</si>
  <si>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</si>
  <si>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</si>
  <si>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</si>
  <si>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</si>
  <si>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</si>
  <si>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</si>
  <si>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</si>
  <si>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</si>
  <si>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</si>
  <si>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</si>
  <si>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</si>
  <si>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</si>
  <si>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</si>
  <si>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</si>
  <si>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</si>
  <si>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</si>
  <si>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</si>
  <si>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</si>
  <si>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</si>
  <si>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</si>
  <si>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</si>
  <si>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</si>
  <si>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</si>
  <si>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</si>
  <si>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</si>
  <si>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</si>
  <si>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</si>
  <si>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</si>
  <si>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</si>
  <si>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</si>
  <si>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</si>
  <si>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</si>
  <si>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</si>
  <si>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</si>
  <si>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</si>
  <si>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</si>
  <si>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</si>
  <si>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</si>
  <si>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</si>
  <si>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</si>
  <si>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</si>
  <si>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</si>
  <si>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</si>
  <si>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</si>
  <si>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</si>
  <si>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</si>
  <si>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</si>
  <si>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</si>
  <si>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</si>
  <si>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</si>
  <si>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</si>
  <si>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</si>
  <si>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</si>
  <si>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</si>
  <si>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</si>
  <si>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</si>
  <si>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</si>
  <si>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</si>
  <si>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</si>
  <si>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</si>
  <si>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</si>
  <si>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</si>
  <si>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</si>
  <si>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</si>
  <si>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</si>
  <si>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</si>
  <si>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</si>
  <si>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</si>
  <si>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</si>
  <si>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</si>
  <si>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</si>
  <si>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</si>
  <si>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</si>
  <si>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</si>
  <si>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</si>
  <si>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</si>
  <si>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</si>
  <si>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</si>
  <si>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</si>
  <si>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</si>
  <si>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</si>
  <si>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</si>
  <si>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</si>
  <si>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</si>
  <si>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</si>
  <si>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</si>
  <si>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</si>
  <si>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</si>
  <si>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</si>
  <si>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</si>
  <si>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</si>
  <si>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</si>
  <si>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</si>
  <si>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</si>
  <si>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</si>
  <si>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</si>
  <si>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</si>
  <si>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</si>
  <si>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</si>
  <si>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</si>
  <si>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</si>
  <si>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</si>
  <si>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</si>
  <si>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</si>
  <si>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</si>
  <si>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</si>
  <si>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</si>
  <si>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</si>
  <si>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</si>
  <si>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</si>
  <si>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</si>
  <si>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</si>
  <si>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</si>
  <si>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</si>
  <si>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</si>
  <si>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</si>
  <si>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</si>
  <si>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</si>
  <si>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</si>
  <si>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</si>
  <si>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</si>
  <si>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</si>
  <si>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</si>
  <si>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</si>
  <si>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</si>
  <si>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</si>
  <si>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</si>
  <si>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</si>
  <si>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</si>
  <si>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</si>
  <si>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</si>
  <si>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</si>
  <si>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</si>
  <si>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</si>
  <si>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</si>
  <si>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</si>
  <si>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</si>
  <si>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</si>
  <si>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</si>
  <si>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</si>
  <si>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</si>
  <si>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</si>
  <si>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</si>
  <si>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</si>
  <si>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</si>
  <si>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</si>
  <si>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</si>
  <si>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</si>
  <si>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</si>
  <si>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</si>
  <si>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</si>
  <si>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</si>
  <si>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</si>
  <si>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</si>
  <si>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</si>
  <si>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</si>
  <si>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</si>
  <si>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</si>
  <si>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</si>
  <si>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</si>
  <si>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</si>
  <si>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</si>
  <si>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</si>
  <si>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</si>
  <si>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</si>
  <si>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</si>
  <si>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</si>
  <si>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</si>
  <si>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</si>
  <si>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</si>
  <si>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</si>
  <si>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</si>
  <si>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</si>
  <si>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</si>
  <si>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</si>
  <si>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</si>
  <si>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</si>
  <si>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</si>
  <si>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</si>
  <si>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</si>
  <si>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</si>
  <si>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</si>
  <si>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</si>
  <si>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</si>
  <si>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</si>
  <si>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</si>
  <si>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</si>
  <si>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</si>
  <si>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</si>
  <si>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</si>
  <si>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</si>
  <si>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</si>
  <si>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</si>
  <si>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</si>
  <si>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</si>
  <si>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</si>
  <si>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</si>
  <si>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</si>
  <si>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</si>
  <si>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</si>
  <si>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</si>
  <si>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</si>
  <si>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</si>
  <si>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</si>
  <si>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</si>
  <si>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</si>
  <si>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</si>
  <si>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</si>
  <si>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</si>
  <si>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</si>
  <si>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</si>
  <si>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</si>
  <si>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</si>
  <si>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</si>
  <si>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</si>
  <si>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</si>
  <si>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</si>
  <si>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</si>
  <si>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</si>
  <si>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</si>
  <si>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</si>
  <si>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</si>
  <si>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</si>
  <si>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</si>
  <si>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</si>
  <si>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</si>
  <si>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</si>
  <si>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</si>
  <si>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</si>
  <si>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</si>
  <si>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</si>
  <si>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</si>
  <si>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</si>
  <si>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</si>
  <si>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</si>
  <si>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</si>
  <si>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</si>
  <si>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</si>
  <si>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</si>
  <si>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</si>
  <si>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</si>
  <si>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</si>
  <si>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</si>
  <si>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</si>
  <si>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</si>
  <si>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</si>
  <si>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</si>
  <si>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</si>
  <si>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</si>
  <si>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</si>
  <si>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</si>
  <si>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</si>
  <si>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</si>
  <si>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</si>
  <si>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</si>
  <si>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</si>
  <si>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</si>
  <si>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</si>
  <si>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</si>
  <si>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</si>
  <si>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</si>
  <si>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</si>
  <si>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</si>
  <si>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</si>
  <si>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</si>
  <si>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</si>
  <si>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</si>
  <si>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</si>
  <si>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</si>
  <si>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</si>
  <si>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</si>
  <si>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</si>
  <si>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</si>
  <si>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</si>
  <si>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</si>
  <si>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</si>
  <si>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</si>
  <si>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</si>
  <si>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</si>
  <si>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</si>
  <si>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</si>
  <si>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</si>
  <si>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</si>
  <si>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</si>
  <si>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</si>
  <si>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</si>
  <si>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</si>
  <si>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</si>
  <si>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</si>
  <si>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</si>
  <si>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</si>
  <si>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</si>
  <si>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</si>
  <si>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</si>
  <si>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</si>
  <si>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</si>
  <si>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</si>
  <si>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</si>
  <si>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</si>
  <si>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</si>
  <si>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</si>
  <si>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</si>
  <si>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</si>
  <si>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</si>
  <si>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</si>
  <si>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</si>
  <si>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</si>
  <si>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</si>
  <si>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</si>
  <si>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</si>
  <si>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</si>
  <si>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</si>
  <si>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</si>
  <si>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</si>
  <si>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</si>
  <si>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</si>
  <si>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</si>
  <si>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</si>
  <si>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</si>
  <si>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</si>
  <si>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</si>
  <si>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</si>
  <si>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</si>
  <si>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</si>
  <si>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</si>
  <si>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</si>
  <si>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</si>
  <si>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</si>
  <si>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</si>
  <si>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</si>
  <si>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</si>
  <si>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</si>
  <si>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</si>
  <si>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</si>
  <si>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</si>
  <si>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</si>
  <si>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</si>
  <si>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</si>
  <si>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</si>
  <si>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</si>
  <si>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</si>
  <si>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</si>
  <si>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</si>
  <si>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</si>
  <si>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</si>
  <si>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</si>
  <si>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</si>
  <si>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</si>
  <si>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</si>
  <si>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</si>
  <si>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</si>
  <si>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</si>
  <si>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</si>
  <si>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</si>
  <si>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</si>
  <si>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</si>
  <si>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</si>
  <si>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</si>
  <si>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</si>
  <si>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</si>
  <si>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</si>
  <si>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</si>
  <si>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</si>
  <si>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</si>
  <si>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</si>
  <si>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</si>
  <si>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</si>
  <si>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</si>
  <si>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</si>
  <si>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</si>
  <si>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</si>
  <si>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</si>
  <si>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</si>
  <si>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</si>
  <si>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</si>
  <si>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</si>
  <si>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</si>
  <si>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</si>
  <si>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</si>
  <si>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</si>
  <si>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</si>
  <si>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</si>
  <si>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</si>
  <si>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</si>
  <si>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</si>
  <si>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</si>
  <si>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</si>
  <si>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</si>
  <si>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</si>
  <si>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</si>
  <si>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</si>
  <si>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</si>
  <si>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</si>
  <si>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</si>
  <si>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</si>
  <si>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</si>
  <si>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</si>
  <si>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</si>
  <si>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</si>
  <si>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</si>
  <si>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</si>
  <si>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</si>
  <si>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</si>
  <si>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</si>
  <si>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</si>
  <si>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</si>
  <si>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</si>
  <si>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</si>
  <si>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</si>
  <si>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</si>
  <si>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</si>
  <si>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</si>
  <si>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</si>
  <si>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</si>
  <si>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</si>
  <si>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</si>
  <si>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</si>
  <si>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</si>
  <si>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</si>
  <si>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</si>
  <si>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</si>
  <si>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</si>
  <si>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</si>
  <si>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</si>
  <si>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</si>
  <si>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</si>
  <si>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</si>
  <si>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</si>
  <si>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</si>
  <si>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</si>
  <si>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</si>
  <si>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</si>
  <si>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</si>
  <si>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</si>
  <si>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</si>
  <si>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</si>
  <si>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</si>
  <si>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</si>
  <si>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</si>
  <si>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</si>
  <si>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</si>
  <si>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</si>
  <si>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</si>
  <si>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</si>
  <si>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</si>
  <si>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</si>
  <si>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</si>
  <si>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</si>
  <si>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</si>
  <si>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</si>
  <si>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</si>
  <si>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</si>
  <si>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</si>
  <si>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</si>
  <si>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</si>
  <si>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</si>
  <si>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</si>
  <si>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</si>
  <si>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</si>
  <si>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</si>
  <si>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</si>
  <si>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</si>
  <si>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</si>
  <si>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</si>
  <si>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</si>
  <si>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</si>
  <si>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</si>
  <si>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</si>
  <si>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</si>
  <si>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</si>
  <si>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</si>
  <si>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</si>
  <si>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</si>
  <si>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</si>
  <si>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</si>
  <si>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</si>
  <si>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</si>
  <si>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</si>
  <si>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</si>
  <si>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</si>
  <si>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</si>
  <si>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</si>
  <si>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</si>
  <si>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</si>
  <si>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</si>
  <si>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</si>
  <si>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</si>
  <si>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</si>
  <si>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</si>
  <si>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</si>
  <si>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</si>
  <si>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</si>
  <si>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</si>
  <si>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</si>
  <si>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</si>
  <si>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</si>
  <si>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</si>
  <si>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</si>
  <si>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</si>
  <si>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</si>
  <si>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</si>
  <si>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</si>
  <si>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</si>
  <si>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</si>
  <si>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</si>
  <si>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</si>
  <si>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</si>
  <si>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</si>
  <si>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</si>
  <si>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</si>
  <si>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</si>
  <si>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</si>
  <si>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</si>
  <si>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</si>
  <si>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</si>
  <si>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</si>
  <si>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</si>
  <si>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</si>
  <si>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</si>
  <si>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</si>
  <si>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</si>
  <si>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</si>
  <si>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</si>
  <si>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</si>
  <si>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</si>
  <si>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</si>
  <si>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</si>
  <si>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</si>
  <si>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</si>
  <si>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</si>
  <si>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</si>
  <si>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</si>
  <si>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</si>
  <si>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</si>
  <si>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</si>
  <si>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</si>
  <si>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</si>
  <si>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</si>
  <si>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</si>
  <si>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</si>
  <si>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</si>
  <si>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</si>
  <si>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</si>
  <si>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</si>
  <si>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</si>
  <si>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</si>
  <si>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</si>
  <si>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</si>
  <si>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</si>
  <si>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</si>
  <si>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</si>
  <si>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</si>
  <si>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</si>
  <si>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</si>
  <si>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</si>
  <si>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</si>
  <si>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</si>
  <si>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</si>
  <si>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</si>
  <si>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</si>
  <si>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</si>
  <si>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</si>
  <si>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</si>
  <si>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</si>
  <si>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</si>
  <si>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</si>
  <si>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</si>
  <si>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</si>
  <si>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</si>
  <si>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</si>
  <si>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</si>
  <si>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</si>
  <si>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</si>
  <si>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</si>
  <si>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</si>
  <si>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</si>
  <si>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</si>
  <si>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</si>
  <si>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</si>
  <si>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</si>
  <si>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</si>
  <si>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</si>
  <si>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</si>
  <si>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</si>
  <si>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</si>
  <si>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</si>
  <si>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</si>
  <si>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</si>
  <si>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</si>
  <si>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</si>
  <si>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</si>
  <si>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</si>
  <si>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</si>
  <si>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</si>
  <si>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</si>
  <si>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</si>
  <si>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</si>
  <si>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</si>
  <si>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</si>
  <si>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</si>
  <si>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</si>
  <si>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</si>
  <si>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</si>
  <si>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</si>
  <si>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</si>
  <si>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</si>
  <si>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</si>
  <si>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</si>
  <si>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</si>
  <si>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</si>
  <si>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</si>
  <si>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</si>
  <si>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</si>
  <si>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</si>
  <si>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</si>
  <si>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</si>
  <si>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</si>
  <si>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</si>
  <si>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</si>
  <si>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</si>
  <si>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</si>
  <si>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</si>
  <si>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</si>
  <si>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</si>
  <si>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</si>
  <si>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</si>
  <si>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</si>
  <si>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</si>
  <si>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</si>
  <si>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</si>
  <si>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</si>
  <si>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</si>
  <si>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</si>
  <si>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</si>
  <si>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</si>
  <si>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</si>
  <si>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</si>
  <si>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</si>
  <si>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</si>
  <si>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</si>
  <si>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</si>
  <si>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</si>
  <si>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</si>
  <si>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</si>
  <si>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</si>
  <si>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</si>
  <si>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</si>
  <si>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</si>
  <si>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</si>
  <si>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</si>
  <si>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</si>
  <si>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</si>
  <si>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</si>
  <si>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</si>
  <si>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</si>
  <si>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</si>
  <si>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</si>
  <si>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</si>
  <si>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</si>
  <si>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</si>
  <si>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</si>
  <si>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</si>
  <si>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</si>
  <si>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</si>
  <si>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</si>
  <si>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</si>
  <si>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</si>
  <si>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</si>
  <si>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</si>
  <si>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</si>
  <si>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</si>
  <si>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</si>
  <si>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</si>
  <si>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</si>
  <si>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</si>
  <si>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</si>
  <si>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</si>
  <si>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</si>
  <si>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</si>
  <si>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</si>
  <si>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</si>
  <si>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</si>
  <si>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</si>
  <si>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</si>
  <si>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</si>
  <si>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</si>
  <si>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</si>
  <si>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</si>
  <si>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</si>
  <si>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</si>
  <si>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</si>
  <si>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</si>
  <si>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</si>
  <si>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</si>
  <si>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</si>
  <si>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</si>
  <si>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</si>
  <si>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</si>
  <si>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</si>
  <si>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</si>
  <si>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</si>
  <si>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</si>
  <si>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</si>
  <si>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</si>
  <si>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</si>
  <si>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</si>
  <si>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</si>
  <si>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</si>
  <si>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</si>
  <si>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</si>
  <si>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</si>
  <si>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</si>
  <si>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</si>
  <si>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</si>
  <si>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</si>
  <si>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</si>
  <si>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</si>
  <si>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</si>
  <si>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</si>
  <si>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</si>
  <si>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</si>
  <si>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</si>
  <si>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</si>
  <si>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</si>
  <si>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</si>
  <si>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</si>
  <si>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</si>
  <si>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</si>
  <si>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</si>
  <si>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</si>
  <si>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</si>
  <si>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</si>
  <si>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</si>
  <si>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</si>
  <si>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</si>
  <si>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</si>
  <si>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</si>
  <si>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</si>
  <si>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</si>
  <si>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</si>
  <si>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</si>
  <si>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</si>
  <si>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</si>
  <si>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</si>
  <si>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</si>
  <si>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</si>
  <si>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</si>
  <si>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</si>
  <si>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</si>
  <si>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</si>
  <si>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</si>
  <si>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</si>
  <si>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</si>
  <si>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</si>
  <si>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</si>
  <si>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</si>
  <si>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</si>
  <si>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</si>
  <si>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</si>
  <si>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</si>
  <si>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</si>
  <si>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</si>
  <si>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</si>
  <si>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</si>
  <si>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</si>
  <si>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</si>
  <si>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</si>
  <si>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</si>
  <si>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</si>
  <si>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</si>
  <si>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</si>
  <si>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</si>
  <si>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</si>
  <si>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</si>
  <si>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</si>
  <si>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</si>
  <si>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</si>
  <si>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</si>
  <si>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</si>
  <si>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</si>
  <si>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</si>
  <si>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</si>
  <si>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</si>
  <si>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</si>
  <si>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</si>
  <si>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</si>
  <si>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</si>
  <si>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</si>
  <si>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</si>
  <si>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</si>
  <si>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</si>
  <si>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</si>
  <si>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</si>
  <si>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</si>
  <si>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</si>
  <si>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</si>
  <si>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</si>
  <si>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</si>
  <si>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</si>
  <si>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</si>
  <si>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</si>
  <si>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</si>
  <si>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</si>
  <si>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</si>
  <si>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</si>
  <si>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</si>
  <si>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</si>
  <si>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</si>
  <si>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</si>
  <si>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</si>
  <si>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</si>
  <si>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</si>
  <si>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</si>
  <si>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</si>
  <si>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</si>
  <si>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</si>
  <si>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</si>
  <si>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</si>
  <si>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</si>
  <si>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</si>
  <si>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</si>
  <si>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</si>
  <si>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</si>
  <si>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</si>
  <si>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</si>
  <si>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</si>
  <si>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</si>
  <si>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</si>
  <si>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</si>
  <si>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</si>
  <si>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</si>
  <si>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</si>
  <si>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</si>
  <si>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</si>
  <si>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</si>
  <si>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</si>
  <si>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</si>
  <si>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</si>
  <si>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</si>
  <si>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</si>
  <si>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</si>
  <si>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</si>
  <si>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</si>
  <si>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</si>
  <si>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</si>
  <si>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</si>
  <si>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</si>
  <si>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</si>
  <si>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</si>
  <si>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</si>
  <si>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</si>
  <si>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</si>
  <si>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</si>
  <si>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</si>
  <si>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</si>
  <si>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</si>
  <si>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</si>
  <si>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</si>
  <si>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</si>
  <si>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</si>
  <si>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</si>
  <si>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</si>
  <si>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</si>
  <si>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</si>
  <si>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</si>
  <si>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</si>
  <si>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</si>
  <si>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</si>
  <si>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</si>
  <si>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</si>
  <si>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</si>
  <si>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</si>
  <si>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</si>
  <si>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</si>
  <si>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</si>
  <si>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</si>
  <si>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</si>
  <si>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</si>
  <si>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</si>
  <si>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</si>
  <si>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</si>
  <si>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</si>
  <si>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</si>
  <si>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</si>
  <si>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</si>
  <si>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</si>
  <si>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</si>
  <si>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</si>
  <si>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</si>
  <si>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</si>
  <si>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</si>
  <si>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</si>
  <si>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</si>
  <si>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</si>
  <si>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</si>
  <si>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</si>
  <si>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</si>
  <si>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</si>
  <si>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</si>
  <si>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</si>
  <si>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</si>
  <si>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</si>
  <si>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</si>
  <si>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</si>
  <si>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</si>
  <si>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</si>
  <si>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</si>
  <si>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</si>
  <si>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</si>
  <si>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</si>
  <si>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</si>
  <si>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</si>
  <si>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</si>
  <si>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</si>
  <si>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</si>
  <si>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</si>
  <si>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</si>
  <si>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</si>
  <si>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</si>
  <si>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</si>
  <si>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</si>
  <si>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</si>
  <si>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</si>
  <si>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</si>
  <si>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</si>
  <si>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</si>
  <si>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</si>
  <si>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</si>
  <si>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</si>
  <si>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</si>
  <si>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</si>
  <si>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</si>
  <si>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</si>
  <si>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</si>
  <si>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</si>
  <si>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</si>
  <si>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</si>
  <si>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</si>
  <si>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</si>
  <si>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</si>
  <si>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</si>
  <si>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</si>
  <si>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</si>
  <si>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</si>
  <si>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</si>
  <si>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</si>
  <si>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</si>
  <si>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</si>
  <si>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</si>
  <si>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</si>
  <si>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</si>
  <si>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</si>
  <si>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</si>
  <si>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</si>
  <si>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</si>
  <si>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</si>
  <si>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</si>
  <si>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</si>
  <si>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</si>
  <si>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</si>
  <si>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</si>
  <si>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</si>
  <si>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</si>
  <si>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</si>
  <si>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</si>
  <si>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</si>
  <si>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</si>
  <si>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</si>
  <si>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</si>
  <si>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</si>
  <si>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</si>
  <si>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</si>
  <si>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</si>
  <si>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</si>
  <si>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</si>
  <si>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</si>
  <si>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</si>
  <si>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</si>
  <si>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</si>
  <si>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</si>
  <si>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</si>
  <si>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</si>
  <si>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</si>
  <si>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</si>
  <si>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</si>
  <si>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</si>
  <si>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</si>
  <si>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</si>
  <si>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</si>
  <si>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</si>
  <si>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</si>
  <si>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</si>
  <si>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</si>
  <si>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</si>
  <si>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</si>
  <si>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</si>
  <si>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</si>
  <si>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</si>
  <si>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</si>
  <si>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</si>
  <si>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</si>
  <si>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</si>
  <si>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</si>
  <si>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</si>
  <si>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</si>
  <si>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</si>
  <si>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</si>
  <si>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</si>
  <si>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</si>
  <si>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</si>
  <si>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</si>
  <si>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</si>
  <si>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</si>
  <si>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</si>
  <si>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</si>
  <si>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</si>
  <si>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</si>
  <si>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</si>
  <si>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</si>
  <si>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</si>
  <si>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</si>
  <si>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</si>
  <si>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</si>
  <si>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</si>
  <si>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</si>
  <si>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</si>
  <si>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</si>
  <si>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</si>
  <si>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</si>
  <si>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</si>
  <si>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</si>
  <si>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</si>
  <si>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</si>
  <si>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</si>
  <si>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</si>
  <si>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</si>
  <si>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</si>
  <si>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</si>
  <si>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</si>
  <si>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</si>
  <si>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</si>
  <si>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</si>
  <si>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</si>
  <si>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</si>
  <si>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</si>
  <si>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</si>
  <si>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</si>
  <si>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</si>
  <si>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</si>
  <si>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</si>
  <si>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</si>
  <si>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</si>
  <si>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</si>
  <si>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</si>
  <si>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</si>
  <si>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</si>
  <si>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</si>
  <si>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</si>
  <si>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</si>
  <si>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</si>
  <si>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</si>
  <si>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</si>
  <si>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</si>
  <si>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</si>
  <si>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</si>
  <si>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</si>
  <si>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</si>
  <si>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</si>
  <si>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</si>
  <si>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</si>
  <si>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</si>
  <si>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</si>
  <si>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</si>
  <si>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</si>
  <si>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</si>
  <si>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</si>
  <si>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</si>
  <si>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</si>
  <si>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</si>
  <si>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</si>
  <si>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</si>
  <si>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</si>
  <si>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</si>
  <si>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</si>
  <si>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</si>
  <si>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</si>
  <si>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</si>
  <si>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</si>
  <si>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</si>
  <si>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</si>
  <si>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</si>
  <si>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</si>
  <si>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</si>
  <si>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</si>
  <si>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</si>
  <si>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</si>
  <si>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</si>
  <si>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</si>
  <si>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</si>
  <si>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</si>
  <si>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</si>
  <si>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</si>
  <si>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</si>
  <si>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</si>
  <si>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</si>
  <si>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</si>
  <si>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</si>
  <si>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</si>
  <si>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</si>
  <si>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</si>
  <si>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</si>
  <si>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</si>
  <si>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</si>
  <si>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</si>
  <si>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</si>
  <si>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</si>
  <si>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</si>
  <si>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</si>
  <si>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</si>
  <si>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</si>
  <si>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</si>
  <si>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</si>
  <si>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</si>
  <si>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</si>
  <si>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</si>
  <si>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</si>
  <si>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</si>
  <si>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</si>
  <si>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</si>
  <si>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</si>
  <si>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</si>
  <si>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</si>
  <si>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</si>
  <si>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</si>
  <si>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</si>
  <si>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</si>
  <si>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</si>
  <si>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</si>
  <si>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</si>
  <si>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</si>
  <si>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</si>
  <si>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</si>
  <si>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</si>
  <si>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</si>
  <si>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</si>
  <si>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</si>
  <si>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</si>
  <si>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</si>
  <si>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</si>
  <si>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</si>
  <si>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</si>
  <si>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</si>
  <si>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</si>
  <si>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</si>
  <si>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</si>
  <si>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</si>
  <si>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</si>
  <si>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</si>
  <si>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</si>
  <si>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</si>
  <si>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</si>
  <si>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</si>
  <si>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</si>
  <si>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</si>
  <si>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</si>
  <si>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</si>
  <si>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</si>
  <si>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</si>
  <si>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</si>
  <si>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</si>
  <si>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</si>
  <si>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</si>
  <si>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</si>
  <si>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</si>
  <si>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</si>
  <si>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</si>
  <si>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</si>
  <si>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</si>
  <si>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</si>
  <si>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</si>
  <si>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</si>
  <si>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</si>
  <si>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</si>
  <si>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</si>
  <si>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</si>
  <si>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</si>
  <si>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</si>
  <si>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</si>
  <si>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</si>
  <si>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</si>
  <si>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</si>
  <si>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</si>
  <si>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</si>
  <si>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</si>
  <si>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</si>
  <si>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</si>
  <si>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</si>
  <si>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</si>
  <si>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</si>
  <si>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</si>
  <si>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</si>
  <si>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</si>
  <si>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</si>
  <si>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</si>
  <si>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</si>
  <si>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</si>
  <si>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</si>
  <si>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</si>
  <si>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</si>
  <si>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</si>
  <si>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</si>
  <si>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</si>
  <si>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</si>
  <si>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</si>
  <si>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</si>
  <si>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</si>
  <si>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</si>
  <si>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</si>
  <si>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</si>
  <si>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</si>
  <si>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</si>
  <si>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</si>
  <si>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</si>
  <si>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</si>
  <si>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</si>
  <si>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</si>
  <si>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</si>
  <si>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</si>
  <si>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</si>
  <si>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</si>
  <si>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</si>
  <si>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</si>
  <si>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</si>
  <si>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</si>
  <si>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</si>
  <si>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</si>
  <si>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</si>
  <si>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</si>
  <si>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</si>
  <si>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</si>
  <si>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</si>
  <si>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</si>
  <si>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</si>
  <si>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</si>
  <si>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</si>
  <si>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</si>
  <si>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</si>
  <si>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</si>
  <si>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</si>
  <si>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</si>
  <si>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</si>
  <si>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</si>
  <si>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</si>
  <si>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</si>
  <si>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</si>
  <si>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</si>
  <si>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</si>
  <si>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</si>
  <si>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</si>
  <si>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</si>
  <si>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</si>
  <si>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</si>
  <si>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</si>
  <si>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</si>
  <si>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</si>
  <si>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</si>
  <si>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</si>
  <si>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</si>
  <si>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</si>
  <si>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</si>
  <si>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</si>
  <si>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</si>
  <si>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</si>
  <si>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</si>
  <si>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</si>
  <si>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</si>
  <si>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</si>
  <si>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</si>
  <si>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</si>
  <si>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</si>
  <si>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</si>
  <si>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</si>
  <si>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</si>
  <si>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</si>
  <si>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</si>
  <si>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</si>
  <si>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</si>
  <si>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</si>
  <si>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</si>
  <si>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</si>
  <si>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</si>
  <si>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</si>
  <si>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</si>
  <si>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</si>
  <si>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</si>
  <si>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</si>
  <si>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</si>
  <si>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</si>
  <si>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</si>
  <si>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</si>
  <si>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</si>
  <si>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</si>
  <si>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</si>
  <si>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</si>
  <si>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</si>
  <si>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</si>
  <si>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</si>
  <si>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</si>
  <si>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</si>
  <si>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</si>
  <si>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</si>
  <si>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</si>
  <si>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</si>
  <si>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</si>
  <si>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</si>
  <si>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</si>
  <si>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</si>
  <si>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</si>
  <si>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</si>
  <si>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</si>
  <si>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</si>
  <si>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</si>
  <si>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</si>
  <si>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</si>
  <si>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</si>
  <si>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</si>
  <si>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</si>
  <si>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</si>
  <si>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</si>
  <si>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</si>
  <si>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</si>
  <si>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</si>
  <si>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</si>
  <si>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</si>
  <si>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</si>
  <si>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</si>
  <si>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</si>
  <si>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</si>
  <si>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</si>
  <si>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</si>
  <si>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</si>
  <si>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</si>
  <si>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</si>
  <si>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</si>
  <si>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</si>
  <si>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</si>
  <si>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</si>
  <si>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</si>
  <si>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</si>
  <si>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</si>
  <si>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</si>
  <si>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</si>
  <si>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</si>
  <si>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</si>
  <si>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</si>
  <si>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</si>
  <si>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</si>
  <si>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</si>
  <si>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</si>
  <si>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</si>
  <si>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</si>
  <si>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</si>
  <si>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</si>
  <si>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</si>
  <si>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</si>
  <si>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</si>
  <si>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</si>
  <si>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</si>
  <si>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</si>
  <si>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</si>
  <si>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</si>
  <si>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</si>
  <si>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</si>
  <si>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</si>
  <si>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</si>
  <si>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</si>
  <si>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</si>
  <si>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</si>
  <si>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</si>
  <si>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</si>
  <si>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</si>
  <si>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</si>
  <si>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</si>
  <si>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</si>
  <si>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</si>
  <si>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</si>
  <si>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</si>
  <si>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</si>
  <si>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</si>
  <si>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</si>
  <si>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</si>
  <si>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</si>
  <si>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</si>
  <si>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</si>
  <si>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</si>
  <si>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</si>
  <si>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</si>
  <si>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</si>
  <si>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</si>
  <si>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</si>
  <si>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</si>
  <si>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</si>
  <si>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</si>
  <si>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</si>
  <si>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</si>
  <si>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</si>
  <si>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</si>
  <si>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</si>
  <si>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</si>
  <si>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</si>
  <si>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</si>
  <si>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</si>
  <si>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</si>
  <si>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</si>
  <si>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</si>
  <si>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</si>
  <si>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</si>
  <si>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</si>
  <si>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</si>
  <si>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</si>
  <si>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</si>
  <si>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</si>
  <si>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</si>
  <si>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</si>
  <si>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</si>
  <si>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</si>
  <si>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</si>
  <si>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</si>
  <si>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</si>
  <si>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</si>
  <si>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</si>
  <si>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</si>
  <si>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</si>
  <si>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</si>
  <si>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</si>
  <si>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</si>
  <si>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</si>
  <si>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</si>
  <si>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</si>
  <si>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</si>
  <si>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</si>
  <si>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</si>
  <si>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</si>
  <si>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</si>
  <si>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</si>
  <si>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</si>
  <si>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</si>
  <si>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</si>
  <si>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</si>
  <si>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</si>
  <si>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</si>
  <si>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</si>
  <si>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</si>
  <si>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</si>
  <si>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</si>
  <si>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</si>
  <si>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</si>
  <si>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</si>
  <si>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</si>
  <si>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</si>
  <si>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</si>
  <si>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</si>
  <si>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</si>
  <si>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</si>
  <si>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</si>
  <si>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</si>
  <si>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</si>
  <si>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</si>
  <si>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</si>
  <si>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</si>
  <si>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</si>
  <si>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</si>
  <si>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</si>
  <si>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</si>
  <si>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</si>
  <si>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</si>
  <si>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</si>
  <si>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</si>
  <si>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</si>
  <si>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</si>
  <si>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</si>
  <si>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</si>
  <si>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</si>
  <si>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</si>
  <si>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</si>
  <si>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</si>
  <si>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</si>
  <si>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</si>
  <si>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</si>
  <si>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</si>
  <si>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</si>
  <si>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</si>
  <si>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</si>
  <si>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</si>
  <si>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</si>
  <si>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</si>
  <si>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</si>
  <si>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</si>
  <si>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</si>
  <si>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</si>
  <si>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</si>
  <si>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</si>
  <si>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</si>
  <si>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</si>
  <si>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</si>
  <si>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</si>
  <si>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</si>
  <si>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</si>
  <si>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</si>
  <si>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</si>
  <si>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</si>
  <si>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</si>
  <si>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</si>
  <si>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</si>
  <si>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</si>
  <si>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</si>
  <si>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</si>
  <si>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</si>
  <si>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</si>
  <si>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</si>
  <si>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</si>
  <si>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</si>
  <si>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</si>
  <si>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</si>
  <si>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</si>
  <si>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</si>
  <si>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</si>
  <si>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</si>
  <si>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</si>
  <si>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</si>
  <si>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</si>
  <si>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</si>
  <si>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</si>
  <si>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</si>
  <si>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</si>
  <si>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</si>
  <si>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</si>
  <si>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</si>
  <si>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</si>
  <si>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</si>
  <si>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</si>
  <si>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</si>
  <si>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</si>
  <si>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</si>
  <si>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</si>
  <si>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</si>
  <si>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</si>
  <si>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</si>
  <si>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</si>
  <si>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</si>
  <si>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</si>
  <si>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</si>
  <si>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</si>
  <si>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</si>
  <si>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</si>
  <si>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</si>
  <si>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</si>
  <si>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</si>
  <si>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</si>
  <si>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</si>
  <si>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</si>
  <si>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</si>
  <si>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</si>
  <si>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</si>
  <si>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</si>
  <si>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</si>
  <si>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</si>
  <si>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</si>
  <si>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</si>
  <si>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</si>
  <si>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</si>
  <si>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</si>
  <si>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</si>
  <si>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</si>
  <si>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</si>
  <si>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</si>
  <si>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</si>
  <si>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</si>
  <si>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</si>
  <si>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</si>
  <si>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</si>
  <si>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</si>
  <si>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</si>
  <si>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</si>
  <si>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</si>
  <si>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</si>
  <si>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</si>
  <si>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</si>
  <si>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</si>
  <si>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</si>
  <si>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</si>
  <si>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</si>
  <si>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</si>
  <si>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</si>
  <si>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</si>
  <si>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</si>
  <si>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</si>
  <si>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</si>
  <si>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</si>
  <si>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</si>
  <si>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</si>
  <si>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</si>
  <si>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</si>
  <si>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</si>
  <si>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</si>
  <si>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</si>
  <si>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</si>
  <si>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</si>
  <si>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</si>
  <si>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</si>
  <si>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</si>
  <si>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</si>
  <si>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</si>
  <si>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</si>
  <si>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</si>
  <si>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</si>
  <si>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</si>
  <si>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</si>
  <si>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</si>
  <si>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</si>
  <si>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</si>
  <si>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</si>
  <si>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</si>
  <si>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</si>
  <si>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</si>
  <si>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</si>
  <si>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</si>
  <si>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</si>
  <si>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</si>
  <si>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</si>
  <si>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</si>
  <si>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</si>
  <si>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</si>
  <si>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</si>
  <si>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</si>
  <si>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</si>
  <si>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</si>
  <si>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</si>
  <si>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</si>
  <si>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</si>
  <si>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</si>
  <si>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</si>
  <si>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</si>
  <si>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</si>
  <si>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</si>
  <si>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</si>
  <si>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</si>
  <si>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</si>
  <si>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</si>
  <si>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</si>
  <si>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</si>
  <si>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</si>
  <si>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</si>
  <si>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</si>
  <si>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</si>
  <si>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</si>
  <si>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</si>
  <si>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</si>
  <si>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</si>
  <si>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</si>
  <si>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</si>
  <si>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</si>
  <si>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</si>
  <si>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</si>
  <si>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</si>
  <si>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</si>
  <si>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</si>
  <si>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</si>
  <si>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</si>
  <si>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</si>
  <si>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</si>
  <si>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</si>
  <si>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</si>
  <si>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</si>
  <si>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</si>
  <si>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</si>
  <si>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</si>
  <si>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</si>
  <si>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</si>
  <si>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</si>
  <si>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</si>
  <si>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</si>
  <si>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</si>
  <si>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</si>
  <si>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</si>
  <si>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</si>
  <si>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</si>
  <si>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</si>
  <si>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</si>
  <si>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</si>
  <si>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</si>
  <si>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</si>
  <si>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</si>
  <si>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</si>
  <si>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</si>
  <si>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</si>
  <si>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</si>
  <si>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</si>
  <si>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</si>
  <si>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</si>
  <si>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</si>
  <si>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</si>
  <si>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</si>
  <si>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</si>
  <si>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</si>
  <si>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</si>
  <si>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</si>
  <si>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</si>
  <si>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</si>
  <si>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</si>
  <si>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</si>
  <si>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</si>
  <si>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</si>
  <si>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</si>
  <si>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</si>
  <si>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</si>
  <si>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</si>
  <si>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</si>
  <si>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</si>
  <si>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</si>
  <si>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</si>
  <si>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</si>
  <si>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</si>
  <si>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</si>
  <si>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</si>
  <si>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</si>
  <si>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</si>
  <si>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</si>
  <si>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</si>
  <si>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</si>
  <si>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</si>
  <si>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</si>
  <si>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</si>
  <si>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</si>
  <si>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</si>
  <si>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</si>
  <si>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</si>
  <si>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</si>
  <si>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</si>
  <si>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</si>
  <si>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</si>
  <si>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</si>
  <si>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</si>
  <si>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</si>
  <si>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</si>
  <si>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</si>
  <si>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</si>
  <si>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</si>
  <si>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</si>
  <si>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</si>
  <si>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</si>
  <si>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</si>
  <si>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</si>
  <si>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</si>
  <si>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</si>
  <si>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</si>
  <si>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</si>
  <si>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</si>
  <si>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</si>
  <si>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</si>
  <si>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</si>
  <si>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</si>
  <si>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</si>
  <si>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</si>
  <si>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</si>
  <si>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</si>
  <si>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</si>
  <si>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</si>
  <si>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</si>
  <si>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</si>
  <si>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</si>
  <si>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</si>
  <si>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</si>
  <si>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</si>
  <si>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</si>
  <si>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</si>
  <si>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</si>
  <si>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</si>
  <si>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</si>
  <si>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</si>
  <si>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</si>
  <si>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</si>
  <si>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</si>
  <si>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</si>
  <si>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</si>
  <si>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</si>
  <si>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</si>
  <si>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</si>
  <si>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</si>
  <si>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</si>
  <si>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</si>
  <si>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</si>
  <si>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</si>
  <si>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</si>
  <si>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</si>
  <si>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</si>
  <si>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</si>
  <si>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</si>
  <si>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</si>
  <si>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</si>
  <si>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</si>
  <si>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</si>
  <si>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</si>
  <si>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</si>
  <si>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</si>
  <si>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</si>
  <si>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</si>
  <si>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</si>
  <si>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</si>
  <si>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</si>
  <si>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</si>
  <si>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</si>
  <si>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</si>
  <si>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</si>
  <si>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</si>
  <si>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</si>
  <si>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</si>
  <si>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</si>
  <si>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</si>
  <si>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</si>
  <si>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</si>
  <si>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</si>
  <si>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</si>
  <si>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</si>
  <si>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</si>
  <si>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</si>
  <si>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</si>
  <si>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</si>
  <si>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</si>
  <si>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</si>
  <si>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</si>
  <si>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</si>
  <si>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</si>
  <si>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</si>
  <si>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</si>
  <si>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</si>
  <si>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</si>
  <si>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</si>
  <si>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</si>
  <si>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</si>
  <si>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</si>
  <si>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</si>
  <si>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</si>
  <si>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</si>
  <si>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</si>
  <si>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</si>
  <si>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</si>
  <si>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</si>
  <si>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</si>
  <si>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</si>
  <si>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</si>
  <si>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</si>
  <si>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</si>
  <si>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</si>
  <si>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</si>
  <si>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</si>
  <si>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</si>
  <si>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</si>
  <si>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</si>
  <si>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</si>
  <si>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</si>
  <si>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</si>
  <si>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</si>
  <si>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</si>
  <si>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</si>
  <si>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</si>
  <si>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</si>
  <si>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</si>
  <si>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</si>
  <si>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</si>
  <si>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</si>
  <si>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</si>
  <si>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</si>
  <si>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</si>
  <si>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</si>
  <si>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</si>
  <si>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</si>
  <si>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</si>
  <si>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</si>
  <si>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</si>
  <si>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</si>
  <si>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</si>
  <si>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</si>
  <si>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</si>
  <si>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</si>
  <si>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</si>
  <si>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</si>
  <si>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</si>
  <si>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</si>
  <si>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</si>
  <si>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</si>
  <si>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</si>
  <si>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</si>
  <si>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</si>
  <si>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</si>
  <si>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</si>
  <si>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</si>
  <si>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</si>
  <si>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</si>
  <si>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</si>
  <si>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</si>
  <si>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</si>
  <si>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</si>
  <si>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</si>
  <si>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</si>
  <si>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</si>
  <si>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</si>
  <si>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</si>
  <si>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</si>
  <si>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</si>
  <si>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</si>
  <si>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</si>
  <si>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</si>
  <si>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</si>
  <si>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</si>
  <si>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</si>
  <si>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</si>
  <si>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</si>
  <si>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</si>
  <si>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</si>
  <si>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</si>
  <si>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</si>
  <si>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</si>
  <si>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</si>
  <si>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</si>
  <si>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</si>
  <si>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</si>
  <si>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</si>
  <si>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</si>
  <si>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</si>
  <si>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</si>
  <si>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</si>
  <si>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</si>
  <si>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</si>
  <si>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</si>
  <si>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</si>
  <si>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</si>
  <si>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</si>
  <si>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</si>
  <si>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</si>
  <si>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</si>
  <si>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</si>
  <si>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</si>
  <si>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</si>
  <si>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</si>
  <si>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</si>
  <si>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</si>
  <si>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</si>
  <si>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</si>
  <si>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</si>
  <si>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</si>
  <si>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</si>
  <si>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</si>
  <si>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</si>
  <si>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</si>
  <si>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</si>
  <si>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</si>
  <si>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</si>
  <si>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</si>
  <si>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</si>
  <si>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</si>
  <si>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</si>
  <si>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</si>
  <si>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</si>
  <si>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</si>
  <si>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</si>
  <si>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</si>
  <si>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</si>
  <si>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</si>
  <si>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</si>
  <si>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</si>
  <si>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</si>
  <si>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</si>
  <si>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</si>
  <si>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</si>
  <si>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</si>
  <si>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</si>
  <si>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</si>
  <si>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</si>
  <si>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</si>
  <si>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</si>
  <si>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</si>
  <si>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</si>
  <si>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</si>
  <si>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</si>
  <si>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</si>
  <si>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</si>
  <si>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</si>
  <si>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</si>
  <si>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</si>
  <si>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</si>
  <si>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</si>
  <si>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</si>
  <si>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</si>
  <si>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</si>
  <si>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</si>
  <si>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</si>
  <si>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</si>
  <si>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</si>
  <si>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</si>
  <si>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</si>
  <si>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</si>
  <si>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</si>
  <si>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</si>
  <si>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</si>
  <si>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</si>
  <si>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</si>
  <si>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</si>
  <si>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</si>
  <si>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</si>
  <si>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</si>
  <si>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</si>
  <si>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</si>
  <si>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</si>
  <si>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</si>
  <si>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</si>
  <si>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</si>
  <si>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</si>
  <si>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</si>
  <si>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</si>
  <si>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</si>
  <si>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</si>
  <si>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</si>
  <si>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</si>
  <si>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</si>
  <si>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</si>
  <si>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</si>
  <si>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</si>
  <si>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</si>
  <si>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</si>
  <si>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</si>
  <si>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</si>
  <si>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</si>
  <si>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</si>
  <si>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</si>
  <si>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</si>
  <si>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</si>
  <si>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</si>
  <si>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</si>
  <si>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</si>
  <si>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</si>
  <si>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</si>
  <si>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</si>
  <si>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</si>
  <si>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</si>
  <si>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</si>
  <si>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</si>
  <si>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</si>
  <si>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</si>
  <si>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</si>
  <si>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</si>
  <si>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</si>
  <si>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</si>
  <si>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</si>
  <si>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</si>
  <si>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</si>
  <si>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</si>
  <si>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</si>
  <si>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</si>
  <si>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</si>
  <si>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</si>
  <si>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</si>
  <si>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</si>
  <si>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</si>
  <si>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</si>
  <si>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</si>
  <si>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</si>
  <si>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</si>
  <si>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</si>
  <si>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</si>
  <si>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</si>
  <si>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</si>
  <si>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</si>
  <si>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</si>
  <si>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</si>
  <si>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</si>
  <si>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</si>
  <si>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</si>
  <si>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</si>
  <si>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</si>
  <si>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</si>
  <si>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</si>
  <si>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</si>
  <si>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</si>
  <si>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</si>
  <si>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</si>
  <si>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</si>
  <si>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</si>
  <si>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</si>
  <si>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</si>
  <si>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</si>
  <si>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</si>
  <si>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</si>
  <si>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</si>
  <si>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</si>
  <si>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</si>
  <si>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</si>
  <si>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</si>
  <si>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</si>
  <si>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</si>
  <si>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</si>
  <si>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</si>
  <si>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</si>
  <si>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</si>
  <si>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</si>
  <si>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</si>
  <si>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</si>
  <si>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</si>
  <si>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</si>
  <si>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</si>
  <si>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</si>
  <si>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</si>
  <si>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</si>
  <si>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</si>
  <si>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</si>
  <si>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</si>
  <si>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</si>
  <si>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</si>
  <si>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</si>
  <si>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</si>
  <si>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</si>
  <si>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</si>
  <si>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</si>
  <si>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</si>
  <si>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</si>
  <si>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</si>
  <si>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</si>
  <si>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</si>
  <si>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</si>
  <si>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</si>
  <si>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</si>
  <si>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</si>
  <si>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</si>
  <si>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</si>
  <si>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</si>
  <si>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</si>
  <si>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</si>
  <si>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</si>
  <si>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</si>
  <si>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</si>
  <si>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</si>
  <si>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</si>
  <si>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</si>
  <si>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</si>
  <si>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</si>
  <si>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</si>
  <si>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</si>
  <si>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</si>
  <si>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</si>
  <si>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</si>
  <si>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</si>
  <si>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</si>
  <si>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</si>
  <si>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</si>
  <si>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</si>
  <si>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</si>
  <si>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</si>
  <si>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</si>
  <si>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</si>
  <si>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</si>
  <si>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</si>
  <si>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</si>
  <si>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</si>
  <si>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</si>
  <si>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</si>
  <si>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</si>
  <si>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</si>
  <si>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</si>
  <si>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</si>
  <si>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</si>
  <si>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</si>
  <si>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</si>
  <si>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</si>
  <si>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</si>
  <si>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</si>
  <si>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</si>
  <si>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</si>
  <si>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</si>
  <si>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</si>
  <si>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</si>
  <si>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</si>
  <si>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</si>
  <si>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</si>
  <si>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</si>
  <si>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</si>
  <si>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</si>
  <si>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</si>
  <si>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</si>
  <si>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</si>
  <si>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</si>
  <si>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</si>
  <si>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</si>
  <si>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</si>
  <si>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</si>
  <si>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</si>
  <si>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</si>
  <si>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</si>
  <si>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</si>
  <si>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</si>
  <si>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</si>
  <si>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</si>
  <si>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</si>
  <si>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</si>
  <si>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</si>
  <si>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</si>
  <si>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</si>
  <si>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</si>
  <si>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</si>
  <si>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</si>
  <si>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</si>
  <si>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</si>
  <si>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</si>
  <si>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</si>
  <si>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</si>
  <si>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</si>
  <si>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</si>
  <si>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</si>
  <si>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</si>
  <si>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</si>
  <si>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</si>
  <si>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</si>
  <si>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</si>
  <si>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</si>
  <si>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</si>
  <si>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</si>
  <si>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</si>
  <si>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</si>
  <si>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</si>
  <si>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</si>
  <si>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</si>
  <si>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</si>
  <si>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</si>
  <si>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</si>
  <si>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</si>
  <si>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</si>
  <si>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</si>
  <si>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</si>
  <si>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</si>
  <si>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</si>
  <si>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</si>
  <si>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</si>
  <si>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</si>
  <si>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</si>
  <si>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</si>
  <si>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</si>
  <si>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</si>
  <si>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</si>
  <si>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</si>
  <si>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</si>
  <si>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</si>
  <si>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</si>
  <si>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</si>
  <si>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</si>
  <si>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</si>
  <si>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</si>
  <si>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</si>
  <si>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</si>
  <si>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</si>
  <si>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</si>
  <si>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</si>
  <si>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</si>
  <si>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</si>
  <si>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</si>
  <si>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</si>
  <si>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</si>
  <si>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</si>
  <si>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</si>
  <si>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</si>
  <si>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</si>
  <si>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</si>
  <si>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</si>
  <si>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</si>
  <si>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</si>
  <si>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</si>
  <si>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</si>
  <si>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</si>
  <si>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</si>
  <si>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</si>
  <si>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</si>
  <si>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</si>
  <si>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</si>
  <si>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</si>
  <si>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</si>
  <si>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</si>
  <si>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</si>
  <si>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</si>
  <si>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</si>
  <si>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</si>
  <si>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</si>
  <si>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</si>
  <si>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</si>
  <si>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</si>
  <si>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</si>
  <si>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</si>
  <si>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</si>
  <si>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</si>
  <si>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</si>
  <si>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</si>
  <si>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</si>
  <si>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</si>
  <si>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</si>
  <si>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</si>
  <si>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</si>
  <si>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</si>
  <si>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</si>
  <si>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</si>
  <si>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</si>
  <si>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</si>
  <si>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</si>
  <si>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</si>
  <si>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</si>
  <si>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</si>
  <si>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</si>
  <si>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</si>
  <si>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</si>
  <si>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</si>
  <si>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</si>
  <si>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</si>
  <si>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</si>
  <si>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</si>
  <si>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</si>
  <si>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</si>
  <si>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</si>
  <si>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</si>
  <si>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</si>
  <si>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</si>
  <si>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</si>
  <si>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</si>
  <si>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</si>
  <si>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</si>
  <si>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</si>
  <si>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</si>
  <si>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</si>
  <si>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</si>
  <si>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</si>
  <si>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</si>
  <si>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</si>
  <si>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</si>
  <si>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</si>
  <si>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</si>
  <si>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</si>
  <si>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</si>
  <si>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</si>
  <si>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</si>
  <si>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</si>
  <si>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</si>
  <si>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</si>
  <si>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</si>
  <si>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</si>
  <si>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</si>
  <si>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</si>
  <si>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</si>
  <si>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</si>
  <si>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</si>
  <si>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</si>
  <si>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</si>
  <si>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</si>
  <si>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</si>
  <si>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</si>
  <si>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</si>
  <si>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</si>
  <si>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</si>
  <si>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</si>
  <si>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</si>
  <si>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</si>
  <si>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</si>
  <si>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</si>
  <si>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</si>
  <si>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</si>
  <si>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</si>
  <si>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</si>
  <si>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</si>
  <si>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</si>
  <si>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</si>
  <si>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</si>
  <si>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</si>
  <si>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</si>
  <si>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</si>
  <si>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</si>
  <si>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</si>
  <si>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</si>
  <si>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</si>
  <si>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</si>
  <si>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</si>
  <si>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</si>
  <si>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</si>
  <si>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</si>
  <si>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</si>
  <si>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</si>
  <si>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</si>
  <si>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</si>
  <si>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</si>
  <si>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</si>
  <si>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</si>
  <si>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</si>
  <si>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</si>
  <si>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</si>
  <si>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</si>
  <si>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</si>
  <si>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</si>
  <si>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</si>
  <si>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</si>
  <si>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</si>
  <si>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</si>
  <si>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</si>
  <si>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</si>
  <si>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</si>
  <si>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</si>
  <si>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</si>
  <si>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</si>
  <si>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</si>
  <si>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</si>
  <si>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</si>
  <si>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</si>
  <si>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</si>
  <si>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</si>
  <si>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</si>
  <si>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</si>
  <si>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</si>
  <si>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</si>
  <si>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</si>
  <si>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</si>
  <si>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</si>
  <si>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</si>
  <si>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</si>
  <si>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</si>
  <si>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</si>
  <si>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</si>
  <si>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</si>
  <si>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</si>
  <si>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</si>
  <si>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</si>
  <si>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</si>
  <si>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</si>
  <si>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</si>
  <si>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</si>
  <si>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</si>
  <si>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</si>
  <si>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</si>
  <si>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</si>
  <si>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</si>
  <si>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</si>
  <si>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</si>
  <si>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</si>
  <si>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</si>
  <si>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</si>
  <si>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</si>
  <si>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</si>
  <si>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</si>
  <si>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</si>
  <si>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</si>
  <si>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</si>
  <si>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</si>
  <si>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</si>
  <si>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</si>
  <si>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</si>
  <si>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</si>
  <si>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</si>
  <si>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</si>
  <si>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</si>
  <si>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</si>
  <si>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</si>
  <si>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</si>
  <si>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</si>
  <si>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</si>
  <si>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</si>
  <si>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</si>
  <si>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</si>
  <si>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</si>
  <si>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</si>
  <si>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</si>
  <si>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</si>
  <si>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</si>
  <si>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</si>
  <si>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</si>
  <si>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</si>
  <si>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</si>
  <si>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</si>
  <si>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</si>
  <si>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</si>
  <si>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</si>
  <si>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</si>
  <si>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</si>
  <si>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</si>
  <si>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</si>
  <si>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</si>
  <si>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</si>
  <si>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</si>
  <si>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</si>
  <si>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</si>
  <si>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</si>
  <si>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</si>
  <si>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</si>
  <si>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</si>
  <si>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</si>
  <si>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</si>
  <si>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</si>
  <si>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</si>
  <si>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</si>
  <si>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</si>
  <si>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</si>
  <si>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</si>
  <si>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</si>
  <si>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</si>
  <si>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</si>
  <si>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</si>
  <si>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</si>
  <si>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</si>
  <si>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</si>
  <si>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</si>
  <si>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</si>
  <si>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</si>
  <si>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</si>
  <si>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</si>
  <si>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</si>
  <si>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</si>
  <si>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</si>
  <si>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</si>
  <si>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</si>
  <si>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</si>
  <si>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</si>
  <si>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</si>
  <si>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</si>
  <si>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</si>
  <si>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</si>
  <si>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</si>
  <si>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</si>
  <si>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</si>
  <si>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</si>
  <si>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</si>
  <si>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</si>
  <si>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</si>
  <si>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</si>
  <si>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</si>
  <si>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</si>
  <si>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</si>
  <si>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</si>
  <si>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</si>
  <si>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</si>
  <si>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</si>
  <si>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</si>
  <si>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</si>
  <si>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</si>
  <si>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</si>
  <si>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</si>
  <si>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</si>
  <si>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</si>
  <si>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</si>
  <si>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</si>
  <si>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</si>
  <si>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</si>
  <si>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</si>
  <si>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</si>
  <si>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</si>
  <si>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</si>
  <si>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</si>
  <si>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</si>
  <si>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</si>
  <si>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</si>
  <si>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</si>
  <si>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</si>
  <si>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</si>
  <si>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</si>
  <si>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</si>
  <si>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</si>
  <si>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</si>
  <si>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</si>
  <si>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</si>
  <si>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</si>
  <si>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</si>
  <si>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</si>
  <si>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</si>
  <si>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</si>
  <si>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</si>
  <si>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</si>
  <si>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</si>
  <si>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</si>
  <si>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</si>
  <si>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</si>
  <si>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</si>
  <si>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</si>
  <si>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</si>
  <si>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</si>
  <si>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</si>
  <si>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</si>
  <si>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</si>
  <si>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</si>
  <si>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</si>
  <si>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</si>
  <si>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</si>
  <si>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</si>
  <si>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</si>
  <si>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</si>
  <si>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</si>
  <si>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</si>
  <si>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</si>
  <si>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</si>
  <si>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</si>
  <si>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</si>
  <si>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</si>
  <si>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</si>
  <si>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</si>
  <si>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</si>
  <si>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</si>
  <si>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</si>
  <si>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</si>
  <si>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</si>
  <si>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</si>
  <si>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</si>
  <si>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</si>
  <si>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</si>
  <si>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</si>
  <si>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</si>
  <si>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</si>
  <si>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</si>
  <si>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</si>
  <si>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</si>
  <si>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</si>
  <si>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</si>
  <si>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</si>
  <si>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</si>
  <si>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</si>
  <si>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</si>
  <si>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</si>
  <si>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</si>
  <si>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</si>
  <si>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</si>
  <si>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</si>
  <si>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</si>
  <si>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</si>
  <si>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</si>
  <si>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</si>
  <si>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</si>
  <si>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</si>
  <si>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</si>
  <si>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</si>
  <si>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</si>
  <si>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</si>
  <si>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</si>
  <si>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</si>
  <si>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</si>
  <si>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</si>
  <si>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</si>
  <si>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</si>
  <si>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</si>
  <si>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</si>
  <si>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</si>
  <si>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</si>
  <si>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</si>
  <si>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</si>
  <si>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</si>
  <si>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</si>
  <si>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</si>
  <si>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</si>
  <si>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</si>
  <si>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</si>
  <si>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</si>
  <si>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</si>
  <si>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</si>
  <si>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</si>
  <si>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</si>
  <si>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</si>
  <si>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</si>
  <si>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</si>
  <si>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</si>
  <si>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</si>
  <si>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</si>
  <si>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</si>
  <si>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</si>
  <si>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</si>
  <si>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</si>
  <si>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</si>
  <si>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</si>
  <si>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</si>
  <si>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</si>
  <si>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</si>
  <si>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</si>
  <si>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</si>
  <si>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</si>
  <si>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</si>
  <si>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</si>
  <si>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</si>
  <si>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</si>
  <si>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</si>
  <si>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</si>
  <si>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</si>
  <si>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</si>
  <si>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</si>
  <si>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</si>
  <si>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</si>
  <si>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</si>
  <si>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</si>
  <si>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</si>
  <si>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</si>
  <si>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</si>
  <si>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</si>
  <si>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</si>
  <si>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</si>
  <si>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</si>
  <si>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</si>
  <si>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</si>
  <si>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</si>
  <si>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</si>
  <si>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</si>
  <si>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</si>
  <si>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</si>
  <si>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</si>
  <si>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</si>
  <si>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</si>
  <si>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</si>
  <si>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</si>
  <si>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</si>
  <si>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</si>
  <si>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</si>
  <si>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</si>
  <si>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</si>
  <si>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</si>
  <si>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</si>
  <si>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</si>
  <si>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</si>
  <si>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</si>
  <si>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</si>
  <si>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</si>
  <si>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</si>
  <si>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</si>
  <si>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</si>
  <si>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</si>
  <si>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</si>
  <si>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</si>
  <si>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</si>
  <si>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</si>
  <si>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</si>
  <si>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</si>
  <si>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</si>
  <si>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</si>
  <si>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</si>
  <si>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</si>
  <si>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</si>
  <si>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</si>
  <si>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</si>
  <si>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</si>
  <si>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</si>
  <si>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</si>
  <si>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</si>
  <si>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</si>
  <si>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</si>
  <si>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</si>
  <si>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</si>
  <si>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</si>
  <si>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</si>
  <si>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</si>
  <si>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</si>
  <si>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</si>
  <si>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</si>
  <si>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</si>
  <si>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</si>
  <si>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</si>
  <si>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</si>
  <si>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</si>
  <si>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</si>
  <si>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</si>
  <si>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</si>
  <si>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</si>
  <si>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</si>
  <si>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</si>
  <si>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</si>
  <si>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</si>
  <si>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</si>
  <si>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</si>
  <si>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</si>
  <si>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</si>
  <si>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</si>
  <si>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</si>
  <si>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</si>
  <si>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</si>
  <si>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</si>
  <si>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</si>
  <si>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</si>
  <si>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</si>
  <si>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</si>
  <si>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</si>
  <si>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</si>
  <si>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</si>
  <si>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</si>
  <si>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</si>
  <si>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</si>
  <si>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</si>
  <si>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</si>
  <si>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</si>
  <si>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</si>
  <si>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</si>
  <si>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</si>
  <si>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</si>
  <si>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</si>
  <si>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</si>
  <si>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</si>
  <si>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</si>
  <si>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</si>
  <si>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</si>
  <si>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</si>
  <si>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</si>
  <si>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</si>
  <si>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</si>
  <si>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</si>
  <si>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</si>
  <si>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</si>
  <si>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</si>
  <si>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</si>
  <si>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</si>
  <si>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</si>
  <si>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</si>
  <si>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</si>
  <si>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</si>
  <si>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</si>
  <si>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</si>
  <si>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</si>
  <si>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</si>
  <si>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</si>
  <si>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</si>
  <si>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</si>
  <si>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</si>
  <si>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</si>
  <si>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</si>
  <si>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</si>
  <si>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</si>
  <si>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</si>
  <si>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</si>
  <si>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</si>
  <si>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</si>
  <si>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</si>
  <si>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</si>
  <si>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</si>
  <si>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</si>
  <si>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</si>
  <si>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</si>
  <si>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</si>
  <si>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</si>
  <si>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</si>
  <si>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</si>
  <si>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</si>
  <si>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</si>
  <si>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</si>
  <si>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</si>
  <si>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</si>
  <si>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</si>
  <si>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</si>
  <si>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</si>
  <si>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</si>
  <si>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</si>
  <si>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</si>
  <si>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</si>
  <si>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</si>
  <si>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</si>
  <si>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</si>
  <si>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</si>
  <si>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</si>
  <si>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</si>
  <si>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</si>
  <si>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</si>
  <si>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</si>
  <si>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</si>
  <si>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</si>
  <si>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</si>
  <si>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</si>
  <si>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</si>
  <si>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</si>
  <si>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</si>
  <si>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</si>
  <si>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</si>
  <si>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</si>
  <si>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</si>
  <si>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</si>
  <si>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</si>
  <si>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</si>
  <si>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</si>
  <si>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</si>
  <si>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</si>
  <si>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</si>
  <si>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</si>
  <si>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</si>
  <si>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</si>
  <si>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</si>
  <si>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</si>
  <si>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</si>
  <si>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</si>
  <si>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</si>
  <si>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</si>
  <si>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</si>
  <si>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</si>
  <si>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</si>
  <si>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</si>
  <si>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</si>
  <si>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</si>
  <si>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</si>
  <si>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</si>
  <si>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</si>
  <si>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</si>
  <si>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</si>
  <si>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</si>
  <si>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</si>
  <si>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</si>
  <si>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</si>
  <si>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</si>
  <si>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</si>
  <si>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</si>
  <si>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</si>
  <si>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</si>
  <si>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</si>
  <si>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</si>
  <si>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</si>
  <si>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</si>
  <si>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</si>
  <si>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</si>
  <si>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</si>
  <si>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</si>
  <si>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</si>
  <si>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</si>
  <si>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</si>
  <si>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</si>
  <si>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</si>
  <si>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</si>
  <si>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</si>
  <si>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</si>
  <si>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</si>
  <si>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</si>
  <si>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</si>
  <si>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</si>
  <si>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</si>
  <si>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</si>
  <si>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</si>
  <si>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</si>
  <si>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</si>
  <si>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</si>
  <si>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</si>
  <si>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</si>
  <si>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</si>
  <si>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</si>
  <si>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</si>
  <si>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</si>
  <si>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</si>
  <si>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</si>
  <si>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</si>
  <si>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</si>
  <si>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</si>
  <si>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</si>
  <si>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</si>
  <si>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</si>
  <si>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</si>
  <si>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</si>
  <si>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</si>
  <si>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</si>
  <si>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</si>
  <si>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</si>
  <si>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</si>
  <si>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</si>
  <si>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</si>
  <si>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</si>
  <si>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</si>
  <si>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</si>
  <si>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</si>
  <si>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</si>
  <si>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</si>
  <si>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</si>
  <si>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</si>
  <si>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</si>
  <si>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</si>
  <si>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</si>
  <si>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</si>
  <si>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</si>
  <si>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</si>
  <si>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</si>
  <si>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</si>
  <si>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</si>
  <si>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</si>
  <si>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</si>
  <si>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</si>
  <si>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</si>
  <si>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</si>
  <si>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</si>
  <si>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</si>
  <si>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</si>
  <si>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</si>
  <si>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</si>
  <si>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</si>
  <si>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</si>
  <si>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</si>
  <si>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</si>
  <si>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</si>
  <si>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</si>
  <si>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</si>
  <si>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</si>
  <si>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</si>
  <si>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</si>
  <si>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</si>
  <si>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</si>
  <si>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</si>
  <si>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</si>
  <si>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</si>
  <si>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</si>
  <si>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</si>
  <si>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</si>
  <si>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</si>
  <si>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</si>
  <si>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</si>
  <si>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</si>
  <si>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</si>
  <si>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</si>
  <si>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</si>
  <si>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</si>
  <si>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</si>
  <si>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</si>
  <si>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</si>
  <si>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</si>
  <si>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</si>
  <si>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</si>
  <si>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</si>
  <si>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</si>
  <si>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</si>
  <si>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</si>
  <si>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</si>
  <si>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</si>
  <si>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</si>
  <si>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</si>
  <si>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</si>
  <si>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</si>
  <si>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</si>
  <si>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</si>
  <si>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</si>
  <si>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</si>
  <si>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</si>
  <si>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</si>
  <si>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</si>
  <si>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</si>
  <si>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</si>
  <si>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</si>
  <si>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</si>
  <si>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</si>
  <si>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</si>
  <si>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</si>
  <si>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</si>
  <si>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</si>
  <si>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</si>
  <si>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</si>
  <si>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</si>
  <si>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</si>
  <si>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</si>
  <si>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</si>
  <si>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</si>
  <si>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</si>
  <si>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</si>
  <si>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</si>
  <si>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</si>
  <si>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</si>
  <si>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</si>
  <si>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</si>
  <si>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</si>
  <si>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</si>
  <si>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</si>
  <si>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</si>
  <si>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</si>
  <si>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</si>
  <si>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</si>
  <si>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</si>
  <si>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</si>
  <si>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</si>
  <si>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</si>
  <si>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</si>
  <si>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</si>
  <si>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</si>
  <si>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</si>
  <si>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</si>
  <si>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</si>
  <si>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</si>
  <si>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</si>
  <si>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</si>
  <si>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</si>
  <si>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</si>
  <si>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</si>
  <si>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</si>
  <si>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</si>
  <si>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</si>
  <si>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</si>
  <si>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</si>
  <si>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</si>
  <si>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</si>
  <si>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</si>
  <si>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</si>
  <si>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</si>
  <si>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</si>
  <si>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</si>
  <si>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</si>
  <si>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</si>
  <si>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</si>
  <si>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</si>
  <si>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</si>
  <si>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</si>
  <si>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</si>
  <si>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</si>
  <si>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</si>
  <si>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</si>
  <si>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</si>
  <si>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</si>
  <si>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</si>
  <si>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</si>
  <si>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</si>
  <si>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</si>
  <si>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</si>
  <si>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</si>
  <si>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</si>
  <si>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</si>
  <si>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</si>
  <si>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</si>
  <si>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</si>
  <si>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</si>
  <si>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</si>
  <si>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</si>
  <si>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</si>
  <si>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</si>
  <si>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</si>
  <si>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</si>
  <si>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</si>
  <si>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</si>
  <si>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</si>
  <si>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</si>
  <si>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</si>
  <si>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</si>
  <si>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</si>
  <si>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</si>
  <si>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</si>
  <si>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</si>
  <si>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</si>
  <si>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</si>
  <si>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</si>
  <si>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</si>
  <si>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</si>
  <si>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</si>
  <si>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</si>
  <si>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</si>
  <si>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</si>
  <si>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</si>
  <si>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</si>
  <si>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</si>
  <si>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</si>
  <si>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</si>
  <si>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</si>
  <si>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</si>
  <si>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</si>
  <si>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</si>
  <si>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</si>
  <si>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</si>
  <si>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</si>
  <si>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</si>
  <si>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</si>
  <si>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</si>
  <si>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</si>
  <si>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</si>
  <si>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</si>
  <si>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</si>
  <si>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</si>
  <si>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</si>
  <si>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</si>
  <si>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</si>
  <si>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</si>
  <si>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</si>
  <si>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</si>
  <si>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</si>
  <si>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</si>
  <si>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</si>
  <si>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</si>
  <si>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</si>
  <si>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</si>
  <si>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</si>
  <si>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</si>
  <si>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</si>
  <si>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</si>
  <si>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</si>
  <si>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</si>
  <si>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</si>
  <si>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</si>
  <si>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</si>
  <si>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</si>
  <si>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</si>
  <si>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</si>
  <si>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</si>
  <si>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</si>
  <si>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</si>
  <si>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</si>
  <si>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</si>
  <si>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</si>
  <si>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</si>
  <si>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</si>
  <si>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</si>
  <si>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</si>
  <si>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</si>
  <si>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</si>
  <si>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</si>
  <si>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</si>
  <si>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</si>
  <si>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</si>
  <si>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</si>
  <si>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</si>
  <si>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</si>
  <si>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</si>
  <si>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</si>
  <si>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</si>
  <si>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</si>
  <si>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</si>
  <si>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</si>
  <si>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</si>
  <si>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</si>
  <si>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</si>
  <si>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</si>
  <si>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</si>
  <si>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</si>
  <si>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</si>
  <si>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</si>
  <si>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</si>
  <si>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</si>
  <si>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</si>
  <si>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</si>
  <si>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</si>
  <si>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</si>
  <si>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</si>
  <si>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</si>
  <si>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</si>
  <si>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</si>
  <si>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</si>
  <si>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</si>
  <si>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</si>
  <si>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</si>
  <si>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</si>
  <si>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</si>
  <si>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</si>
  <si>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</si>
  <si>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</si>
  <si>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</si>
  <si>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</si>
  <si>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</si>
  <si>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</si>
  <si>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</si>
  <si>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</si>
  <si>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</si>
  <si>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</si>
  <si>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</si>
  <si>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</si>
  <si>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</si>
  <si>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</si>
  <si>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</si>
  <si>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</si>
  <si>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</si>
  <si>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</si>
  <si>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</si>
  <si>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</si>
  <si>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</si>
  <si>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</si>
  <si>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</si>
  <si>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</si>
  <si>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</si>
  <si>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</si>
  <si>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</si>
  <si>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</si>
  <si>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</si>
  <si>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</si>
  <si>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</si>
  <si>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</si>
  <si>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</si>
  <si>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</si>
  <si>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</si>
  <si>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</si>
  <si>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</si>
  <si>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</si>
  <si>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</si>
  <si>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</si>
  <si>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</si>
  <si>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</si>
  <si>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</si>
  <si>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</si>
  <si>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</si>
  <si>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</si>
  <si>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</si>
  <si>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</si>
  <si>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</si>
  <si>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</si>
  <si>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</si>
  <si>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</si>
  <si>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</si>
  <si>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</si>
  <si>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</si>
  <si>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</si>
  <si>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</si>
  <si>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</si>
  <si>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</si>
  <si>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</si>
  <si>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</si>
  <si>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</si>
  <si>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</si>
  <si>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</si>
  <si>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</si>
  <si>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</si>
  <si>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</si>
  <si>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</si>
  <si>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</si>
  <si>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</si>
  <si>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</si>
  <si>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</si>
  <si>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</si>
  <si>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</si>
  <si>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</si>
  <si>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</si>
  <si>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</si>
  <si>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</si>
  <si>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</si>
  <si>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</si>
  <si>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</si>
  <si>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</si>
  <si>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</si>
  <si>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</si>
  <si>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</si>
  <si>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</si>
  <si>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</si>
  <si>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</si>
  <si>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</si>
  <si>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</si>
  <si>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</si>
  <si>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</si>
  <si>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</si>
  <si>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</si>
  <si>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</si>
  <si>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</si>
  <si>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</si>
  <si>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</si>
  <si>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</si>
  <si>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</si>
  <si>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</si>
  <si>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</si>
  <si>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</si>
  <si>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</si>
  <si>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</si>
  <si>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</si>
  <si>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</si>
  <si>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</si>
  <si>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</si>
  <si>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</si>
  <si>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</si>
  <si>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</si>
  <si>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</si>
  <si>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</si>
  <si>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</si>
  <si>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</si>
  <si>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</si>
  <si>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</si>
  <si>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</si>
  <si>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</si>
  <si>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</si>
  <si>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</si>
  <si>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</si>
  <si>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</si>
  <si>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</si>
  <si>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</si>
  <si>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</si>
  <si>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</si>
  <si>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</si>
  <si>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</si>
  <si>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</si>
  <si>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</si>
  <si>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</si>
  <si>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</si>
  <si>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</si>
  <si>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</si>
  <si>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</si>
  <si>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</si>
  <si>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</si>
  <si>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</si>
  <si>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</si>
  <si>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</si>
  <si>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</si>
  <si>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</si>
  <si>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</si>
  <si>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</si>
  <si>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</si>
  <si>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</si>
  <si>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</si>
  <si>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</si>
  <si>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</si>
  <si>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</si>
  <si>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</si>
  <si>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</si>
  <si>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</si>
  <si>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</si>
  <si>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</si>
  <si>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</si>
  <si>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</si>
  <si>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</si>
  <si>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</si>
  <si>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</si>
  <si>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</si>
  <si>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</si>
  <si>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</si>
  <si>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</si>
  <si>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</si>
  <si>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</si>
  <si>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</si>
  <si>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</si>
  <si>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</si>
  <si>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</si>
  <si>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</si>
  <si>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</si>
  <si>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</si>
  <si>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</si>
  <si>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</si>
  <si>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</si>
  <si>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</si>
  <si>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</si>
  <si>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</si>
  <si>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</si>
  <si>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</si>
  <si>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</si>
  <si>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</si>
  <si>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</si>
  <si>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</si>
  <si>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</si>
  <si>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</si>
  <si>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</si>
  <si>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</si>
  <si>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</si>
  <si>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</si>
  <si>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</si>
  <si>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</si>
  <si>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</si>
  <si>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</si>
  <si>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</si>
  <si>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</si>
  <si>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</si>
  <si>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</si>
  <si>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</si>
  <si>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</si>
  <si>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</si>
  <si>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</si>
  <si>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</si>
  <si>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</si>
  <si>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</si>
  <si>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</si>
  <si>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</si>
  <si>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</si>
  <si>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</si>
  <si>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</si>
  <si>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</si>
  <si>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</si>
  <si>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</si>
  <si>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</si>
  <si>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</si>
  <si>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</si>
  <si>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</si>
  <si>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</si>
  <si>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</si>
  <si>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</si>
  <si>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</si>
  <si>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</si>
  <si>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</si>
  <si>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</si>
  <si>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</si>
  <si>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</si>
  <si>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</si>
  <si>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</si>
  <si>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</si>
  <si>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</si>
  <si>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</si>
  <si>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</si>
  <si>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</si>
  <si>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</si>
  <si>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</si>
  <si>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</si>
  <si>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</si>
  <si>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</si>
  <si>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</si>
  <si>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</si>
  <si>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</si>
  <si>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</si>
  <si>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</si>
  <si>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</si>
  <si>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</si>
  <si>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</si>
  <si>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</si>
  <si>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</si>
  <si>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</si>
  <si>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</si>
  <si>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</si>
  <si>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</si>
  <si>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</si>
  <si>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</si>
  <si>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</si>
  <si>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</si>
  <si>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</si>
  <si>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</si>
  <si>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</si>
  <si>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</si>
  <si>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</si>
  <si>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</si>
  <si>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</si>
  <si>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</si>
  <si>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</si>
  <si>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</si>
  <si>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</si>
  <si>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</si>
  <si>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</si>
  <si>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</si>
  <si>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</si>
  <si>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</si>
  <si>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</si>
  <si>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</si>
  <si>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</si>
  <si>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</si>
  <si>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</si>
  <si>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</si>
  <si>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</si>
  <si>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</si>
  <si>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</si>
  <si>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</si>
  <si>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</si>
  <si>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</si>
  <si>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</si>
  <si>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</si>
  <si>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</si>
  <si>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</si>
  <si>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</si>
  <si>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</si>
  <si>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</si>
  <si>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</si>
  <si>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</si>
  <si>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</si>
  <si>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</si>
  <si>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</si>
  <si>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</si>
  <si>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</si>
  <si>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</si>
  <si>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</si>
  <si>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</si>
  <si>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</si>
  <si>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</si>
  <si>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</si>
  <si>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</si>
  <si>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</si>
  <si>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</si>
  <si>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</si>
  <si>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</si>
  <si>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</si>
  <si>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</si>
  <si>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</si>
  <si>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</si>
  <si>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</si>
  <si>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</si>
  <si>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</si>
  <si>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</si>
  <si>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</si>
  <si>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</si>
  <si>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</si>
  <si>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</si>
  <si>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</si>
  <si>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</si>
  <si>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</si>
  <si>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</si>
  <si>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</si>
  <si>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</si>
  <si>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</si>
  <si>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</si>
  <si>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</si>
  <si>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</si>
  <si>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</si>
  <si>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</si>
  <si>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</si>
  <si>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</si>
  <si>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</si>
  <si>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</si>
  <si>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</si>
  <si>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</si>
  <si>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</si>
  <si>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</si>
  <si>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</si>
  <si>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</si>
  <si>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</si>
  <si>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</si>
  <si>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</si>
  <si>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</si>
  <si>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</si>
  <si>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</si>
  <si>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</si>
  <si>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</si>
  <si>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</si>
  <si>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</si>
  <si>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</si>
  <si>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</si>
  <si>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</si>
  <si>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</si>
  <si>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</si>
  <si>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</si>
  <si>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</si>
  <si>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</si>
  <si>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</si>
  <si>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</si>
  <si>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</si>
  <si>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</si>
  <si>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</si>
  <si>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</si>
  <si>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</si>
  <si>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</si>
  <si>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</si>
  <si>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</si>
  <si>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</si>
  <si>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</si>
  <si>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</si>
  <si>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</si>
  <si>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</si>
  <si>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</si>
  <si>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</si>
  <si>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</si>
  <si>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</si>
  <si>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</si>
  <si>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</si>
  <si>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</si>
  <si>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</si>
  <si>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</si>
  <si>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</si>
  <si>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</si>
  <si>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</si>
  <si>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</si>
  <si>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</si>
  <si>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</si>
  <si>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</si>
  <si>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</si>
  <si>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</si>
  <si>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</si>
  <si>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</si>
  <si>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</si>
  <si>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</si>
  <si>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</si>
  <si>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</si>
  <si>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</si>
  <si>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</si>
  <si>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</si>
  <si>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</si>
  <si>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</si>
  <si>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</si>
  <si>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</si>
  <si>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</si>
  <si>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</si>
  <si>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</si>
  <si>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</si>
  <si>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</si>
  <si>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</si>
  <si>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</si>
  <si>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</si>
  <si>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</si>
  <si>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</si>
  <si>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</si>
  <si>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</si>
  <si>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</si>
  <si>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</si>
  <si>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</si>
  <si>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</si>
  <si>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</si>
  <si>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</si>
  <si>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</si>
  <si>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</si>
  <si>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</si>
  <si>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</si>
  <si>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</si>
  <si>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</si>
  <si>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</si>
  <si>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</si>
  <si>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</si>
  <si>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</si>
  <si>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</si>
  <si>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</si>
  <si>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</si>
  <si>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</si>
  <si>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</si>
  <si>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</si>
  <si>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</si>
  <si>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</si>
  <si>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</si>
  <si>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</si>
  <si>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</si>
  <si>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</si>
  <si>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</si>
  <si>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</si>
  <si>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</si>
  <si>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</si>
  <si>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</si>
  <si>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</si>
  <si>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</si>
  <si>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</si>
  <si>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</si>
  <si>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</si>
  <si>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</si>
  <si>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</si>
  <si>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</si>
  <si>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</si>
  <si>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</si>
  <si>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</si>
  <si>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</si>
  <si>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</si>
  <si>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</si>
  <si>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</si>
  <si>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</si>
  <si>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</si>
  <si>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</si>
  <si>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</si>
  <si>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</si>
  <si>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</si>
  <si>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</si>
  <si>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</si>
  <si>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</si>
  <si>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</si>
  <si>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</si>
  <si>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</si>
  <si>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</si>
  <si>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</si>
  <si>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</si>
  <si>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</si>
  <si>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</si>
  <si>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</si>
  <si>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</si>
  <si>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</si>
  <si>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</si>
  <si>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</si>
  <si>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</si>
  <si>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</si>
  <si>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</si>
  <si>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</si>
  <si>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</si>
  <si>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</si>
  <si>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</si>
  <si>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</si>
  <si>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</si>
  <si>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</si>
  <si>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</si>
  <si>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</si>
  <si>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</si>
  <si>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</si>
  <si>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</si>
  <si>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</si>
  <si>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</si>
  <si>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</si>
  <si>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</si>
  <si>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</si>
  <si>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</si>
  <si>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</si>
  <si>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</si>
  <si>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</si>
  <si>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</si>
  <si>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</si>
  <si>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</si>
  <si>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</si>
  <si>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</si>
  <si>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</si>
  <si>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</si>
  <si>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</si>
  <si>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</si>
  <si>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</si>
  <si>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</si>
  <si>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</si>
  <si>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</si>
  <si>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</si>
  <si>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</si>
  <si>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</si>
  <si>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</si>
  <si>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</si>
  <si>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</si>
  <si>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</si>
  <si>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</si>
  <si>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</si>
  <si>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</si>
  <si>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</si>
  <si>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</si>
  <si>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</si>
  <si>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</si>
  <si>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</si>
  <si>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</si>
  <si>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</si>
  <si>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</si>
  <si>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</si>
  <si>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</si>
  <si>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</si>
  <si>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</si>
  <si>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</si>
  <si>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</si>
  <si>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</si>
  <si>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</si>
  <si>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</si>
  <si>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</si>
  <si>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</si>
  <si>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</si>
  <si>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</si>
  <si>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</si>
  <si>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</si>
  <si>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</si>
  <si>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</si>
  <si>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</si>
  <si>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</si>
  <si>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</si>
  <si>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</si>
  <si>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</si>
  <si>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</si>
  <si>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</si>
  <si>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</si>
  <si>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</si>
  <si>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</si>
  <si>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</si>
  <si>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</si>
  <si>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</si>
  <si>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</si>
  <si>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</si>
  <si>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</si>
  <si>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</si>
  <si>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</si>
  <si>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</si>
  <si>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</si>
  <si>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</si>
  <si>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</si>
  <si>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</si>
  <si>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</si>
  <si>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</si>
  <si>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</si>
  <si>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</si>
  <si>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</si>
  <si>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</si>
  <si>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</si>
  <si>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</si>
  <si>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</si>
  <si>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</si>
  <si>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</si>
  <si>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</si>
  <si>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</si>
  <si>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</si>
  <si>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</si>
  <si>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</si>
  <si>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</si>
  <si>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</si>
  <si>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</si>
  <si>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</si>
  <si>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</si>
  <si>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</si>
  <si>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</si>
  <si>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</si>
  <si>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</si>
  <si>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</si>
  <si>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</si>
  <si>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</si>
  <si>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</si>
  <si>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</si>
  <si>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</si>
  <si>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</si>
  <si>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</si>
  <si>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</si>
  <si>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</si>
  <si>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</si>
  <si>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</si>
  <si>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</si>
  <si>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</si>
  <si>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</si>
  <si>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</si>
  <si>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</si>
  <si>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</si>
  <si>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</si>
  <si>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</si>
  <si>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</si>
  <si>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</si>
  <si>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</si>
  <si>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</si>
  <si>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</si>
  <si>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</si>
  <si>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</si>
  <si>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</si>
  <si>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</si>
  <si>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</si>
  <si>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</si>
  <si>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</si>
  <si>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</si>
  <si>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</si>
  <si>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</si>
  <si>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</si>
  <si>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</si>
  <si>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</si>
  <si>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</si>
  <si>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</si>
  <si>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</si>
  <si>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</si>
  <si>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</si>
  <si>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</si>
  <si>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</si>
  <si>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</si>
  <si>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</si>
  <si>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</si>
  <si>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</si>
  <si>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</si>
  <si>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</si>
  <si>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</si>
  <si>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</si>
  <si>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</si>
  <si>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</si>
  <si>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</si>
  <si>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</si>
  <si>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</si>
  <si>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</si>
  <si>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</si>
  <si>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</si>
  <si>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</si>
  <si>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</si>
  <si>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</si>
  <si>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</si>
  <si>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</si>
  <si>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</si>
  <si>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</si>
  <si>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</si>
  <si>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</si>
  <si>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</si>
  <si>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</si>
  <si>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</si>
  <si>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</si>
  <si>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</si>
  <si>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</si>
  <si>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</si>
  <si>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</si>
  <si>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</si>
  <si>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</si>
  <si>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</si>
  <si>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</si>
  <si>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</si>
  <si>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</si>
  <si>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</si>
  <si>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</si>
  <si>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</si>
  <si>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</si>
  <si>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</si>
  <si>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</si>
  <si>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</si>
  <si>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</si>
  <si>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</si>
  <si>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</si>
  <si>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</si>
  <si>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</si>
  <si>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</si>
  <si>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</si>
  <si>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</si>
  <si>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</si>
  <si>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</si>
  <si>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</si>
  <si>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</si>
  <si>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</si>
  <si>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</si>
  <si>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</si>
  <si>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</si>
  <si>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</si>
  <si>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</si>
  <si>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</si>
  <si>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</si>
  <si>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</si>
  <si>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</si>
  <si>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</si>
  <si>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</si>
  <si>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</si>
  <si>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</si>
  <si>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</si>
  <si>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</si>
  <si>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</si>
  <si>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</si>
  <si>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</si>
  <si>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</si>
  <si>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</si>
  <si>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</si>
  <si>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</si>
  <si>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</si>
  <si>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</si>
  <si>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</si>
  <si>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</si>
  <si>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</si>
  <si>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</si>
  <si>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</si>
  <si>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</si>
  <si>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</si>
  <si>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</si>
  <si>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</si>
  <si>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</si>
  <si>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</si>
  <si>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</si>
  <si>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</si>
  <si>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</si>
  <si>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</si>
  <si>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</si>
  <si>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</si>
  <si>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</si>
  <si>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</si>
  <si>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</si>
  <si>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</si>
  <si>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</si>
  <si>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</si>
  <si>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</si>
  <si>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</si>
  <si>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</si>
  <si>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</si>
  <si>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</si>
  <si>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</si>
  <si>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</si>
  <si>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</si>
  <si>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</si>
  <si>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</si>
  <si>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</si>
  <si>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</si>
  <si>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</si>
  <si>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</si>
  <si>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</si>
  <si>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</si>
  <si>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</si>
  <si>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</si>
  <si>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</si>
  <si>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</si>
  <si>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</si>
  <si>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</si>
  <si>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</si>
  <si>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</si>
  <si>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</si>
  <si>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</si>
  <si>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</si>
  <si>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</si>
  <si>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</si>
  <si>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</si>
  <si>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</si>
  <si>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</si>
  <si>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</si>
  <si>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</si>
  <si>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</si>
  <si>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</si>
  <si>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</si>
  <si>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</si>
  <si>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</si>
  <si>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</si>
  <si>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</si>
  <si>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</si>
  <si>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</si>
  <si>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</si>
  <si>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</si>
  <si>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</si>
  <si>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</si>
  <si>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</si>
  <si>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</si>
  <si>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</si>
  <si>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</si>
  <si>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</si>
  <si>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</si>
  <si>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</si>
  <si>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</si>
  <si>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</si>
  <si>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</si>
  <si>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</si>
  <si>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</si>
  <si>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</si>
  <si>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</si>
  <si>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</si>
  <si>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</si>
  <si>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</si>
  <si>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</si>
  <si>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</si>
  <si>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</si>
  <si>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</si>
  <si>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</si>
  <si>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</si>
  <si>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</si>
  <si>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</si>
  <si>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</si>
  <si>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</si>
  <si>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</si>
  <si>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</si>
  <si>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</si>
  <si>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</si>
  <si>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</si>
  <si>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</si>
  <si>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</si>
  <si>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</si>
  <si>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</si>
  <si>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</si>
  <si>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</si>
  <si>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</si>
  <si>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</si>
  <si>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</si>
  <si>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</si>
  <si>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</si>
  <si>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</si>
  <si>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</si>
  <si>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</si>
  <si>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</si>
  <si>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</si>
  <si>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</si>
  <si>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</si>
  <si>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</si>
  <si>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</si>
  <si>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</si>
  <si>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</si>
  <si>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</si>
  <si>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</si>
  <si>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</si>
  <si>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</si>
  <si>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</si>
  <si>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</si>
  <si>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</si>
  <si>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</si>
  <si>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</si>
  <si>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</si>
  <si>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</si>
  <si>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</si>
  <si>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</si>
  <si>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</si>
  <si>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</si>
  <si>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</si>
  <si>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</si>
  <si>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</si>
  <si>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</si>
  <si>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</si>
  <si>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</si>
  <si>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</si>
  <si>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</si>
  <si>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</si>
  <si>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</si>
  <si>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</si>
  <si>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</si>
  <si>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</si>
  <si>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</si>
  <si>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</si>
  <si>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</si>
  <si>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</si>
  <si>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</si>
  <si>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</si>
  <si>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</si>
  <si>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</si>
  <si>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</si>
  <si>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</si>
  <si>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</si>
  <si>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</si>
  <si>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</si>
  <si>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</si>
  <si>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</si>
  <si>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</si>
  <si>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</si>
  <si>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</si>
  <si>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</si>
  <si>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</si>
  <si>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</si>
  <si>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</si>
  <si>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</si>
  <si>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</si>
  <si>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</si>
  <si>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</si>
  <si>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</si>
  <si>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</si>
  <si>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</si>
  <si>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</si>
  <si>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</si>
  <si>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</si>
  <si>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</si>
  <si>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</si>
  <si>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</si>
  <si>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</si>
  <si>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</si>
  <si>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</si>
  <si>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</si>
  <si>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</si>
  <si>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</si>
  <si>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</si>
  <si>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</si>
  <si>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</si>
  <si>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</si>
  <si>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</si>
  <si>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</si>
  <si>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</si>
  <si>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</si>
  <si>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</si>
  <si>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</si>
  <si>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</si>
  <si>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</si>
  <si>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</si>
  <si>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</si>
  <si>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</si>
  <si>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</si>
  <si>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</si>
  <si>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</si>
  <si>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</si>
  <si>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</si>
  <si>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</si>
  <si>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</si>
  <si>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</si>
  <si>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</si>
  <si>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</si>
  <si>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</si>
  <si>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</si>
  <si>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</si>
  <si>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</si>
  <si>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</si>
  <si>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</si>
  <si>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</si>
  <si>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</si>
  <si>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</si>
  <si>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</si>
  <si>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</si>
  <si>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</si>
  <si>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</si>
  <si>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</si>
  <si>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</si>
  <si>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</si>
  <si>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</si>
  <si>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</si>
  <si>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</si>
  <si>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</si>
  <si>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</si>
  <si>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</si>
  <si>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</si>
  <si>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</si>
  <si>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</si>
  <si>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</si>
  <si>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</si>
  <si>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</si>
  <si>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</si>
  <si>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</si>
  <si>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</si>
  <si>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</si>
  <si>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</si>
  <si>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</si>
  <si>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</si>
  <si>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</si>
  <si>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</si>
  <si>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</si>
  <si>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</si>
  <si>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</si>
  <si>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</si>
  <si>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</si>
  <si>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</si>
  <si>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</si>
  <si>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</si>
  <si>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</si>
  <si>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</si>
  <si>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</si>
  <si>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</si>
  <si>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</si>
  <si>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</si>
  <si>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</si>
  <si>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</si>
  <si>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</si>
  <si>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</si>
  <si>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</si>
  <si>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</si>
  <si>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</si>
  <si>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</si>
  <si>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</si>
  <si>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</si>
  <si>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</si>
  <si>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</si>
  <si>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</si>
  <si>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</si>
  <si>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</si>
  <si>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</si>
  <si>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</si>
  <si>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</si>
  <si>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</si>
  <si>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</si>
  <si>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</si>
  <si>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</si>
  <si>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</si>
  <si>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</si>
  <si>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</si>
  <si>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</si>
  <si>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</si>
  <si>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</si>
  <si>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</si>
  <si>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</si>
  <si>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</si>
  <si>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</si>
  <si>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</si>
  <si>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</si>
  <si>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</si>
  <si>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</si>
  <si>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</si>
  <si>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</si>
  <si>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</si>
  <si>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</si>
  <si>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</si>
  <si>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</si>
  <si>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</si>
  <si>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</si>
  <si>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</si>
  <si>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</si>
  <si>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</si>
  <si>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</si>
  <si>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</si>
  <si>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</si>
  <si>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</si>
  <si>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</si>
  <si>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</si>
  <si>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</si>
  <si>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</si>
  <si>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</si>
  <si>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</si>
  <si>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</si>
  <si>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</si>
  <si>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</si>
  <si>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</si>
  <si>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</si>
  <si>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</si>
  <si>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</si>
  <si>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</si>
  <si>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</si>
  <si>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</si>
  <si>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</si>
  <si>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</si>
  <si>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</si>
  <si>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</si>
  <si>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</si>
  <si>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</si>
  <si>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</si>
  <si>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</si>
  <si>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</si>
  <si>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</si>
  <si>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</si>
  <si>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</si>
  <si>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</si>
  <si>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</si>
  <si>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</si>
  <si>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</si>
  <si>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</si>
  <si>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</si>
  <si>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</si>
  <si>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</si>
  <si>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</si>
  <si>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</si>
  <si>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</si>
  <si>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</si>
  <si>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</si>
  <si>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</si>
  <si>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</si>
  <si>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</si>
  <si>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</si>
  <si>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</si>
  <si>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</si>
  <si>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</si>
  <si>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</si>
  <si>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</si>
  <si>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</si>
  <si>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</si>
  <si>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</si>
  <si>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</si>
  <si>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</si>
  <si>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</si>
  <si>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</si>
  <si>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</si>
  <si>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</si>
  <si>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</si>
  <si>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</si>
  <si>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</si>
  <si>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</si>
  <si>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</si>
  <si>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</si>
  <si>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</si>
  <si>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</si>
  <si>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</si>
  <si>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</si>
  <si>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</si>
  <si>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</si>
  <si>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</si>
  <si>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</si>
  <si>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</si>
  <si>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</si>
  <si>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</si>
  <si>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</si>
  <si>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</si>
  <si>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</si>
  <si>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</si>
  <si>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</si>
  <si>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</si>
  <si>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</si>
  <si>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</si>
  <si>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</si>
  <si>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</si>
  <si>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</si>
  <si>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</si>
  <si>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</si>
  <si>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</si>
  <si>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</si>
  <si>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</si>
  <si>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</si>
  <si>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</si>
  <si>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</si>
  <si>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</si>
  <si>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</si>
  <si>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</si>
  <si>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</si>
  <si>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</si>
  <si>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</si>
  <si>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</si>
  <si>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</si>
  <si>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</si>
  <si>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</si>
  <si>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</si>
  <si>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</si>
  <si>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</si>
  <si>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</si>
  <si>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</si>
  <si>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</si>
  <si>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</si>
  <si>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</si>
  <si>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</si>
  <si>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</si>
  <si>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</si>
  <si>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</si>
  <si>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</si>
  <si>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</si>
  <si>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</si>
  <si>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</si>
  <si>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</si>
  <si>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</si>
  <si>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</si>
  <si>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</si>
  <si>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</si>
  <si>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</si>
  <si>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</si>
  <si>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</si>
  <si>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</si>
  <si>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</si>
  <si>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</si>
  <si>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</si>
  <si>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</si>
  <si>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</si>
  <si>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</si>
  <si>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</si>
  <si>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</si>
  <si>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</si>
  <si>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</si>
  <si>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</si>
  <si>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</si>
  <si>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</si>
  <si>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</si>
  <si>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</si>
  <si>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</si>
  <si>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</si>
  <si>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</si>
  <si>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</si>
  <si>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</si>
  <si>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</si>
  <si>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</si>
  <si>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</si>
  <si>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</si>
  <si>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</si>
  <si>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</si>
  <si>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</si>
  <si>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</si>
  <si>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</si>
  <si>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</si>
  <si>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</si>
  <si>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</si>
  <si>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</si>
  <si>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</si>
  <si>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</si>
  <si>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</si>
  <si>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</si>
  <si>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</si>
  <si>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</si>
  <si>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</si>
  <si>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</si>
  <si>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</si>
  <si>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</si>
  <si>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</si>
  <si>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</si>
  <si>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</si>
  <si>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</si>
  <si>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</si>
  <si>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</si>
  <si>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</si>
  <si>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</si>
  <si>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</si>
  <si>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</si>
  <si>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</si>
  <si>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</si>
  <si>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</si>
  <si>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</si>
  <si>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</si>
  <si>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</si>
  <si>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</si>
  <si>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</si>
  <si>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</si>
  <si>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</si>
  <si>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</si>
  <si>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</si>
  <si>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</si>
  <si>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</si>
  <si>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</si>
  <si>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</si>
  <si>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</si>
  <si>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</si>
  <si>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</si>
  <si>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</si>
  <si>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</si>
  <si>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</si>
  <si>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</si>
  <si>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</si>
  <si>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</si>
  <si>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</si>
  <si>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</si>
  <si>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</si>
  <si>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</si>
  <si>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</si>
  <si>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</si>
  <si>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</si>
  <si>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</si>
  <si>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</si>
  <si>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</si>
  <si>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</si>
  <si>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</si>
  <si>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</si>
  <si>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</si>
  <si>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</si>
  <si>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</si>
  <si>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</si>
  <si>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</si>
  <si>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</si>
  <si>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</si>
  <si>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</si>
  <si>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</si>
  <si>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</si>
  <si>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</si>
  <si>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</si>
  <si>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</si>
  <si>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</si>
  <si>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</si>
  <si>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</si>
  <si>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</si>
  <si>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</si>
  <si>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</si>
  <si>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</si>
  <si>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</si>
  <si>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</si>
  <si>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</si>
  <si>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</si>
  <si>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</si>
  <si>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</si>
  <si>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</si>
  <si>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</si>
  <si>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</si>
  <si>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</si>
  <si>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</si>
  <si>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</si>
  <si>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</si>
  <si>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</si>
  <si>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</si>
  <si>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</si>
  <si>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</si>
  <si>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</si>
  <si>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</si>
  <si>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</si>
  <si>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</si>
  <si>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</si>
  <si>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</si>
  <si>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</si>
  <si>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</si>
  <si>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</si>
  <si>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</si>
  <si>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</si>
  <si>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</si>
  <si>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</si>
  <si>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</si>
  <si>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</si>
  <si>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</si>
  <si>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</si>
  <si>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</si>
  <si>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</si>
  <si>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</si>
  <si>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</si>
  <si>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</si>
  <si>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</si>
  <si>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</si>
  <si>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</si>
  <si>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</si>
  <si>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</si>
  <si>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</si>
  <si>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</si>
  <si>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</si>
  <si>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</si>
  <si>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</si>
  <si>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</si>
  <si>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</si>
  <si>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</si>
  <si>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</si>
  <si>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</si>
  <si>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</si>
  <si>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</si>
  <si>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</si>
  <si>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</si>
  <si>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</si>
  <si>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</si>
  <si>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</si>
  <si>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</si>
  <si>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</si>
  <si>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</si>
  <si>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</si>
  <si>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</si>
  <si>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</si>
  <si>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</si>
  <si>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</si>
  <si>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</si>
  <si>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</si>
  <si>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</si>
  <si>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</si>
  <si>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</si>
  <si>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</si>
  <si>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</si>
  <si>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</si>
  <si>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</si>
  <si>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</si>
  <si>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</si>
  <si>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</si>
  <si>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</si>
  <si>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</si>
  <si>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</si>
  <si>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</si>
  <si>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</si>
  <si>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</si>
  <si>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</si>
  <si>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</si>
  <si>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</si>
  <si>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</si>
  <si>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</si>
  <si>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</si>
  <si>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</si>
  <si>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</si>
  <si>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</si>
  <si>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</si>
  <si>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</si>
  <si>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</si>
  <si>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</si>
  <si>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</si>
  <si>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</si>
  <si>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</si>
  <si>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</si>
  <si>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</si>
  <si>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</si>
  <si>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</si>
  <si>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</si>
  <si>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</si>
  <si>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</si>
  <si>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</si>
  <si>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</si>
  <si>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</si>
  <si>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</si>
  <si>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</si>
  <si>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</si>
  <si>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</si>
  <si>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</si>
  <si>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</si>
  <si>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</si>
  <si>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</si>
  <si>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</si>
  <si>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</si>
  <si>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</si>
  <si>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</si>
  <si>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</si>
  <si>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</si>
  <si>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</si>
  <si>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</si>
  <si>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</si>
  <si>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</si>
  <si>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</si>
  <si>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</si>
  <si>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</si>
  <si>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</si>
  <si>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</si>
  <si>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</si>
  <si>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</si>
  <si>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</si>
  <si>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</si>
  <si>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</si>
  <si>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</si>
  <si>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</si>
  <si>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</si>
  <si>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</si>
  <si>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</si>
  <si>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</si>
  <si>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</si>
  <si>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</si>
  <si>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</si>
  <si>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</si>
  <si>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</si>
  <si>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</si>
  <si>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</si>
  <si>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</si>
  <si>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</si>
  <si>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</si>
  <si>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</si>
  <si>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</si>
  <si>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</si>
  <si>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</si>
  <si>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</si>
  <si>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</si>
  <si>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</si>
  <si>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</si>
  <si>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</si>
  <si>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</si>
  <si>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</si>
  <si>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</si>
  <si>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</si>
  <si>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</si>
  <si>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</si>
  <si>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</si>
  <si>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</si>
  <si>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</si>
  <si>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</si>
  <si>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</si>
  <si>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</si>
  <si>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</si>
  <si>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</si>
  <si>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</si>
  <si>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</si>
  <si>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</si>
  <si>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</si>
  <si>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</si>
  <si>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</si>
  <si>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</si>
  <si>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</si>
  <si>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</si>
  <si>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</si>
  <si>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</si>
  <si>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</si>
  <si>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</si>
  <si>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</si>
  <si>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</si>
  <si>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</si>
  <si>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</si>
  <si>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</si>
  <si>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</si>
  <si>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</si>
  <si>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</si>
  <si>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</si>
  <si>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</si>
  <si>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</si>
  <si>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</si>
  <si>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</si>
  <si>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</si>
  <si>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</si>
  <si>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</si>
  <si>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</si>
  <si>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</si>
  <si>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</si>
  <si>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</si>
  <si>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</si>
  <si>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</si>
  <si>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</si>
  <si>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</si>
  <si>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</si>
  <si>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</si>
  <si>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</si>
  <si>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</si>
  <si>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</si>
  <si>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</si>
  <si>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</si>
  <si>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</si>
  <si>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</si>
  <si>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</si>
  <si>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</si>
  <si>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</si>
  <si>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</si>
  <si>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</si>
  <si>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</si>
  <si>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</si>
  <si>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</si>
  <si>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</si>
  <si>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</si>
  <si>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</si>
  <si>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</si>
  <si>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</si>
  <si>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</si>
  <si>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</si>
  <si>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</si>
  <si>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</si>
  <si>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</si>
  <si>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</si>
  <si>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</si>
  <si>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</si>
  <si>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</si>
  <si>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</si>
  <si>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</si>
  <si>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</si>
  <si>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</si>
  <si>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</si>
  <si>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</si>
  <si>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</si>
  <si>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</si>
  <si>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</si>
  <si>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</si>
  <si>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</si>
  <si>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</si>
  <si>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</si>
  <si>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</si>
  <si>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</si>
  <si>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</si>
  <si>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</si>
  <si>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</si>
  <si>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</si>
  <si>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</si>
  <si>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</si>
  <si>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</si>
  <si>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</si>
  <si>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</si>
  <si>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</si>
  <si>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</si>
  <si>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</si>
  <si>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</si>
  <si>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</si>
  <si>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</si>
  <si>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</si>
  <si>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</si>
  <si>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</si>
  <si>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</si>
  <si>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</si>
  <si>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</si>
  <si>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</si>
  <si>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</si>
  <si>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</si>
  <si>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</si>
  <si>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</si>
  <si>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</si>
  <si>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</si>
  <si>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</si>
  <si>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</si>
  <si>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</si>
  <si>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</si>
  <si>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</si>
  <si>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</si>
  <si>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</si>
  <si>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</si>
  <si>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</si>
  <si>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</si>
  <si>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</si>
  <si>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</si>
  <si>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</si>
  <si>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</si>
  <si>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</si>
  <si>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</si>
  <si>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</si>
  <si>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</si>
  <si>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</si>
  <si>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</si>
  <si>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</si>
  <si>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</si>
  <si>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</si>
  <si>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</si>
  <si>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</si>
  <si>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</si>
  <si>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</si>
  <si>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</si>
  <si>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</si>
  <si>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</si>
  <si>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</si>
  <si>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</si>
  <si>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</si>
  <si>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</si>
  <si>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</si>
  <si>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</si>
  <si>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</si>
  <si>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</si>
  <si>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</si>
  <si>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</si>
  <si>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</si>
  <si>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</si>
  <si>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</si>
  <si>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</si>
  <si>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</si>
  <si>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</si>
  <si>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</si>
  <si>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</si>
  <si>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</si>
  <si>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</si>
  <si>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</si>
  <si>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</si>
  <si>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</si>
  <si>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</si>
  <si>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</si>
  <si>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</si>
  <si>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</si>
  <si>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</si>
  <si>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</si>
  <si>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</si>
  <si>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</si>
  <si>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</si>
  <si>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</si>
  <si>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</si>
  <si>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</si>
  <si>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</si>
  <si>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</si>
  <si>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</si>
  <si>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</si>
  <si>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</si>
  <si>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</si>
  <si>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</si>
  <si>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</si>
  <si>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</si>
  <si>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</si>
  <si>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</si>
  <si>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</si>
  <si>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</si>
  <si>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</si>
  <si>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</si>
  <si>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</si>
  <si>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</si>
  <si>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</si>
  <si>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</si>
  <si>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</si>
  <si>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</si>
  <si>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</si>
  <si>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</si>
  <si>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</si>
  <si>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</si>
  <si>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</si>
  <si>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</si>
  <si>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</si>
  <si>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</si>
  <si>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</si>
  <si>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</si>
  <si>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</si>
  <si>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</si>
  <si>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</si>
  <si>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</si>
  <si>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</si>
  <si>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</si>
  <si>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</si>
  <si>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</si>
  <si>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</si>
  <si>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</si>
  <si>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</si>
  <si>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</si>
  <si>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</si>
  <si>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</si>
  <si>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</si>
  <si>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</si>
  <si>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</si>
  <si>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</si>
  <si>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</si>
  <si>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</si>
  <si>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</si>
  <si>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</si>
  <si>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</si>
  <si>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</si>
  <si>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</si>
  <si>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</si>
  <si>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</si>
  <si>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</si>
  <si>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</si>
  <si>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</si>
  <si>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</si>
  <si>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</si>
  <si>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</si>
  <si>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</si>
  <si>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</si>
  <si>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</si>
  <si>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</si>
  <si>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</si>
  <si>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</si>
  <si>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</si>
  <si>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</si>
  <si>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</si>
  <si>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</si>
  <si>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</si>
  <si>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</si>
  <si>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</si>
  <si>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</si>
  <si>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</si>
  <si>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</si>
  <si>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</si>
  <si>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</si>
  <si>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</si>
  <si>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</si>
  <si>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</si>
  <si>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</si>
  <si>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</si>
  <si>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</si>
  <si>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</si>
  <si>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</si>
  <si>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</si>
  <si>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</si>
  <si>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</si>
  <si>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</si>
  <si>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</si>
  <si>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</si>
  <si>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</si>
  <si>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</si>
  <si>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</si>
  <si>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</si>
  <si>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</si>
  <si>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</si>
  <si>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</si>
  <si>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</si>
  <si>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</si>
  <si>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</si>
  <si>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</si>
  <si>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</si>
  <si>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</si>
  <si>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</si>
  <si>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</si>
  <si>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</si>
  <si>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</si>
  <si>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</si>
  <si>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</si>
  <si>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</si>
  <si>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</si>
  <si>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</si>
  <si>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</si>
  <si>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</si>
  <si>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</si>
  <si>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</si>
  <si>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</si>
  <si>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</si>
  <si>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</si>
  <si>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</si>
  <si>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</si>
  <si>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</si>
  <si>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</si>
  <si>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</si>
  <si>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</si>
  <si>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</si>
  <si>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</si>
  <si>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</si>
  <si>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</si>
  <si>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</si>
  <si>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</si>
  <si>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</si>
  <si>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</si>
  <si>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</si>
  <si>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</si>
  <si>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</si>
  <si>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</si>
  <si>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</si>
  <si>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</si>
  <si>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</si>
  <si>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</si>
  <si>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</si>
  <si>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</si>
  <si>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</si>
  <si>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</si>
  <si>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</si>
  <si>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</si>
  <si>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</si>
  <si>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</si>
  <si>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</si>
  <si>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</si>
  <si>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</si>
  <si>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</si>
  <si>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</si>
  <si>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</si>
  <si>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</si>
  <si>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</si>
  <si>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</si>
  <si>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</si>
  <si>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</si>
  <si>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</si>
  <si>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</si>
  <si>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</si>
  <si>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</si>
  <si>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</si>
  <si>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</si>
  <si>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</si>
  <si>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</si>
  <si>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</si>
  <si>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</si>
  <si>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</si>
  <si>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</si>
  <si>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</si>
  <si>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</si>
  <si>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</si>
  <si>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</si>
  <si>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</si>
  <si>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</si>
  <si>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</si>
  <si>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</si>
  <si>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</si>
  <si>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</si>
  <si>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</si>
  <si>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</si>
  <si>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</si>
  <si>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</si>
  <si>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</si>
  <si>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</si>
  <si>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</si>
  <si>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</si>
  <si>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</si>
  <si>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</si>
  <si>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</si>
  <si>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</si>
  <si>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</si>
  <si>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</si>
  <si>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</si>
  <si>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</si>
  <si>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</si>
  <si>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</si>
  <si>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</si>
  <si>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</si>
  <si>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</si>
  <si>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</si>
  <si>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</si>
  <si>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</si>
  <si>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</si>
  <si>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</si>
  <si>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</si>
  <si>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</si>
  <si>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</si>
  <si>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</si>
  <si>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</si>
  <si>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</si>
  <si>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</si>
  <si>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</si>
  <si>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</si>
  <si>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</si>
  <si>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</si>
  <si>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</si>
  <si>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</si>
  <si>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</si>
  <si>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</si>
  <si>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</si>
  <si>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</si>
  <si>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</si>
  <si>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</si>
  <si>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</si>
  <si>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</si>
  <si>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</si>
  <si>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</si>
  <si>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</si>
  <si>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</si>
  <si>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</si>
  <si>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</si>
  <si>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</si>
  <si>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</si>
  <si>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</si>
  <si>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</si>
  <si>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</si>
  <si>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</si>
  <si>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</si>
  <si>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</si>
  <si>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</si>
  <si>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</si>
  <si>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</si>
  <si>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</si>
  <si>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</si>
  <si>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</si>
  <si>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</si>
  <si>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</si>
  <si>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</si>
  <si>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</si>
  <si>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</si>
  <si>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</si>
  <si>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</si>
  <si>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</si>
  <si>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</si>
  <si>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</si>
  <si>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</si>
  <si>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</si>
  <si>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</si>
  <si>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</si>
  <si>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</si>
  <si>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</si>
  <si>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</si>
  <si>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</si>
  <si>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</si>
  <si>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</si>
  <si>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</si>
  <si>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</si>
  <si>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</si>
  <si>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</si>
  <si>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</si>
  <si>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</si>
  <si>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</si>
  <si>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</si>
  <si>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</si>
  <si>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</si>
  <si>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</si>
  <si>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</si>
  <si>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</si>
  <si>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</si>
  <si>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</si>
  <si>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</si>
  <si>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</si>
  <si>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</si>
  <si>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</si>
  <si>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</si>
  <si>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</si>
  <si>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</si>
  <si>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</si>
  <si>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</si>
  <si>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</si>
  <si>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</si>
  <si>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</si>
  <si>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</si>
  <si>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</si>
  <si>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</si>
  <si>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</si>
  <si>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</si>
  <si>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</si>
  <si>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</si>
  <si>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</si>
  <si>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</si>
  <si>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</si>
  <si>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</si>
  <si>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</si>
  <si>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</si>
  <si>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</si>
  <si>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</si>
  <si>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</si>
  <si>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</si>
  <si>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</si>
  <si>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</si>
  <si>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</si>
  <si>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</si>
  <si>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</si>
  <si>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</si>
  <si>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</si>
  <si>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</si>
  <si>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</si>
  <si>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</si>
  <si>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</si>
  <si>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</si>
  <si>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</si>
  <si>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</si>
  <si>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</si>
  <si>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</si>
  <si>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</si>
  <si>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</si>
  <si>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</si>
  <si>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</si>
  <si>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</si>
  <si>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</si>
  <si>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</si>
  <si>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</si>
  <si>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</si>
  <si>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</si>
  <si>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</si>
  <si>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</si>
  <si>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</si>
  <si>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</si>
  <si>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</si>
  <si>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</si>
  <si>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</si>
  <si>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</si>
  <si>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</si>
  <si>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</si>
  <si>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</si>
  <si>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</si>
  <si>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</si>
  <si>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</si>
  <si>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</si>
  <si>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</si>
  <si>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</si>
  <si>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</si>
  <si>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</si>
  <si>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</si>
  <si>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</si>
  <si>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</si>
  <si>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</si>
  <si>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</si>
  <si>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</si>
  <si>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</si>
  <si>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</si>
  <si>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</si>
  <si>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</si>
  <si>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</si>
  <si>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</si>
  <si>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</si>
  <si>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</si>
  <si>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</si>
  <si>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</si>
  <si>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</si>
  <si>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</si>
  <si>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</si>
  <si>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</si>
  <si>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</si>
  <si>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</si>
  <si>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</si>
  <si>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</si>
  <si>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</si>
  <si>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</si>
  <si>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</si>
  <si>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</si>
  <si>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</si>
  <si>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</si>
  <si>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</si>
  <si>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</si>
  <si>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</si>
  <si>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</si>
  <si>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</si>
  <si>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</si>
  <si>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</si>
  <si>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</si>
  <si>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</si>
  <si>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</si>
  <si>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</si>
  <si>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</si>
  <si>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</si>
  <si>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</si>
  <si>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</si>
  <si>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</si>
  <si>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</si>
  <si>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</si>
  <si>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</si>
  <si>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</si>
  <si>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</si>
  <si>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</si>
  <si>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</si>
  <si>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</si>
  <si>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</si>
  <si>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</si>
  <si>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</si>
  <si>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</si>
  <si>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</si>
  <si>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</si>
  <si>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</si>
  <si>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</si>
  <si>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</si>
  <si>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</si>
  <si>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</si>
  <si>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</si>
  <si>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</si>
  <si>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</si>
  <si>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</si>
  <si>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</si>
  <si>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</si>
  <si>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</si>
  <si>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</si>
  <si>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</si>
  <si>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</si>
  <si>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</si>
  <si>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</si>
  <si>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</si>
  <si>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</si>
  <si>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</si>
  <si>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</si>
  <si>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</si>
  <si>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</si>
  <si>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</si>
  <si>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</si>
  <si>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</si>
  <si>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</si>
  <si>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</si>
  <si>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</si>
  <si>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</si>
  <si>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</si>
  <si>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</si>
  <si>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</si>
  <si>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</si>
  <si>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</si>
  <si>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</si>
  <si>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</si>
  <si>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</si>
  <si>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</si>
  <si>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</si>
  <si>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</si>
  <si>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</si>
  <si>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</si>
  <si>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</si>
  <si>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</si>
  <si>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</si>
  <si>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</si>
  <si>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</si>
  <si>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</si>
  <si>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</si>
  <si>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</si>
  <si>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</si>
  <si>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</si>
  <si>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</si>
  <si>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</si>
  <si>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</si>
  <si>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</si>
  <si>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</si>
  <si>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</si>
  <si>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</si>
  <si>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</si>
  <si>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</si>
  <si>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</si>
  <si>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</si>
  <si>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</si>
  <si>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</si>
  <si>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</si>
  <si>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</si>
  <si>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</si>
  <si>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</si>
  <si>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</si>
  <si>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</si>
  <si>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</si>
  <si>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</si>
  <si>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</si>
  <si>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</si>
  <si>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</si>
  <si>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</si>
  <si>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</si>
  <si>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</si>
  <si>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</si>
  <si>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</si>
  <si>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</si>
  <si>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</si>
  <si>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</si>
  <si>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</si>
  <si>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</si>
  <si>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</si>
  <si>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</si>
  <si>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</si>
  <si>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</si>
  <si>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</si>
  <si>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</si>
  <si>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</si>
  <si>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</si>
  <si>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</si>
  <si>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</si>
  <si>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</si>
  <si>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</si>
  <si>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</si>
  <si>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</si>
  <si>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</si>
  <si>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</si>
  <si>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</si>
  <si>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</si>
  <si>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</si>
  <si>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</si>
  <si>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</si>
  <si>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</si>
  <si>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</si>
  <si>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</si>
  <si>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</si>
  <si>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</si>
  <si>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</si>
  <si>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</si>
  <si>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</si>
  <si>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</si>
  <si>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</si>
  <si>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</si>
  <si>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</si>
  <si>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</si>
  <si>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</si>
  <si>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</si>
  <si>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</si>
  <si>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</si>
  <si>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</si>
  <si>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</si>
  <si>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</si>
  <si>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</si>
  <si>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</si>
  <si>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</si>
  <si>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</si>
  <si>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</si>
  <si>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</si>
  <si>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</si>
  <si>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</si>
  <si>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</si>
  <si>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</si>
  <si>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</si>
  <si>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</si>
  <si>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</si>
  <si>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</si>
  <si>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</si>
  <si>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</si>
  <si>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</si>
  <si>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</si>
  <si>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</si>
  <si>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</si>
  <si>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</si>
  <si>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</si>
  <si>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</si>
  <si>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</si>
  <si>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</si>
  <si>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</si>
  <si>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</si>
  <si>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</si>
  <si>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</si>
  <si>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</si>
  <si>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</si>
  <si>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</si>
  <si>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</si>
  <si>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</si>
  <si>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</si>
  <si>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</si>
  <si>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</si>
  <si>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</si>
  <si>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</si>
  <si>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</si>
  <si>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</si>
  <si>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</si>
  <si>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</si>
  <si>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</si>
  <si>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</si>
  <si>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</si>
  <si>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</si>
  <si>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</si>
  <si>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</si>
  <si>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</si>
  <si>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</si>
  <si>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</si>
  <si>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</si>
  <si>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</si>
  <si>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</si>
  <si>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</si>
  <si>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</si>
  <si>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</si>
  <si>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</si>
  <si>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</si>
  <si>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</si>
  <si>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</si>
  <si>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</si>
  <si>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</si>
  <si>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</si>
  <si>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</si>
  <si>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</si>
  <si>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</si>
  <si>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</si>
  <si>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</si>
  <si>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</si>
  <si>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</si>
  <si>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</si>
  <si>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</si>
  <si>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</si>
  <si>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</si>
  <si>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</si>
  <si>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</si>
  <si>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</si>
  <si>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</si>
  <si>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</si>
  <si>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</si>
  <si>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</si>
  <si>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</si>
  <si>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</si>
  <si>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</si>
  <si>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</si>
  <si>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</si>
  <si>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</si>
  <si>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</si>
  <si>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</si>
  <si>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</si>
  <si>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</si>
  <si>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</si>
  <si>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</si>
  <si>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</si>
  <si>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</si>
  <si>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</si>
  <si>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</si>
  <si>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</si>
  <si>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</si>
  <si>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</si>
  <si>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</si>
  <si>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</si>
  <si>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</si>
  <si>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</si>
  <si>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</si>
  <si>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</si>
  <si>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</si>
  <si>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</si>
  <si>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</si>
  <si>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</si>
  <si>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</si>
  <si>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</si>
  <si>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</si>
  <si>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</si>
  <si>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</si>
  <si>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</si>
  <si>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</si>
  <si>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</si>
  <si>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</si>
  <si>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</si>
  <si>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</si>
  <si>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</si>
  <si>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</si>
  <si>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</si>
  <si>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</si>
  <si>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</si>
  <si>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</si>
  <si>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</si>
  <si>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</si>
  <si>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</si>
  <si>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</si>
  <si>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</si>
  <si>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</si>
  <si>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</si>
  <si>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</si>
  <si>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</si>
  <si>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</si>
  <si>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</si>
  <si>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</si>
  <si>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</si>
  <si>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</si>
  <si>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</si>
  <si>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</si>
  <si>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</si>
  <si>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</si>
  <si>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</si>
  <si>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</si>
  <si>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</si>
  <si>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</si>
  <si>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</si>
  <si>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</si>
  <si>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</si>
  <si>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</si>
  <si>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</si>
  <si>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</si>
  <si>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</si>
  <si>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</si>
  <si>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</si>
  <si>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</si>
  <si>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</si>
  <si>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</si>
  <si>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</si>
  <si>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</si>
  <si>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</si>
  <si>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</si>
  <si>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</si>
  <si>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</si>
  <si>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</si>
  <si>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</si>
  <si>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</si>
  <si>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</si>
  <si>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</si>
  <si>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</si>
  <si>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</si>
  <si>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</si>
  <si>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</si>
  <si>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</si>
  <si>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</si>
  <si>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</si>
  <si>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</si>
  <si>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</si>
  <si>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</si>
  <si>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</si>
  <si>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</si>
  <si>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</si>
  <si>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</si>
  <si>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</si>
  <si>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</si>
  <si>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</si>
  <si>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</si>
  <si>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</si>
  <si>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</si>
  <si>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</si>
  <si>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</si>
  <si>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</si>
  <si>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</si>
  <si>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</si>
  <si>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</si>
  <si>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</si>
  <si>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</si>
  <si>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</si>
  <si>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</si>
  <si>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</si>
  <si>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</si>
  <si>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</si>
  <si>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</si>
  <si>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</si>
  <si>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</si>
  <si>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</si>
  <si>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</si>
  <si>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</si>
  <si>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</si>
  <si>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</si>
  <si>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</si>
  <si>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</si>
  <si>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</si>
  <si>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</si>
  <si>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</si>
  <si>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</si>
  <si>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</si>
  <si>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</si>
  <si>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</si>
  <si>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</si>
  <si>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</si>
  <si>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</si>
  <si>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</si>
  <si>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</si>
  <si>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</si>
  <si>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</si>
  <si>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</si>
  <si>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</si>
  <si>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</si>
  <si>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</si>
  <si>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</si>
  <si>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</si>
  <si>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</si>
  <si>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</si>
  <si>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</si>
  <si>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</si>
  <si>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</si>
  <si>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</si>
  <si>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</si>
  <si>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</si>
  <si>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</si>
  <si>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</si>
  <si>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</si>
  <si>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</si>
  <si>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</si>
  <si>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</si>
  <si>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</si>
  <si>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</si>
  <si>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</si>
  <si>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</si>
  <si>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</si>
  <si>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</si>
  <si>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</si>
  <si>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</si>
  <si>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</si>
  <si>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</si>
  <si>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</si>
  <si>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</si>
  <si>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</si>
  <si>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</si>
  <si>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</si>
  <si>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</si>
  <si>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</si>
  <si>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</si>
  <si>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</si>
  <si>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</si>
  <si>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</si>
  <si>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</si>
  <si>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</si>
  <si>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</si>
  <si>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</si>
  <si>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</si>
  <si>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</si>
  <si>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</si>
  <si>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</si>
  <si>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</si>
  <si>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</si>
  <si>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</si>
  <si>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</si>
  <si>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</si>
  <si>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</si>
  <si>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</si>
  <si>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</si>
  <si>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</si>
  <si>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</si>
  <si>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</si>
  <si>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</si>
  <si>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</si>
  <si>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</si>
  <si>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</si>
  <si>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</si>
  <si>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</si>
  <si>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</si>
  <si>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</si>
  <si>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</si>
  <si>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</si>
  <si>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</si>
  <si>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</si>
  <si>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</si>
  <si>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</si>
  <si>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</si>
  <si>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</si>
  <si>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</si>
  <si>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</si>
  <si>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</si>
  <si>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</si>
  <si>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</si>
  <si>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</si>
  <si>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</si>
  <si>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</si>
  <si>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</si>
  <si>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</si>
  <si>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</si>
  <si>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</si>
  <si>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</si>
  <si>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</si>
  <si>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</si>
  <si>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</si>
  <si>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</si>
  <si>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</si>
  <si>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</si>
  <si>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</si>
  <si>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</si>
  <si>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</si>
  <si>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</si>
  <si>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</si>
  <si>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</si>
  <si>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</si>
  <si>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</si>
  <si>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</si>
  <si>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</si>
  <si>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</si>
  <si>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</si>
  <si>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</si>
  <si>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</si>
  <si>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</si>
  <si>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</si>
  <si>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</si>
  <si>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</si>
  <si>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</si>
  <si>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</si>
  <si>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</si>
  <si>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</si>
  <si>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</si>
  <si>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</si>
  <si>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</si>
  <si>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</si>
  <si>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</si>
  <si>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</si>
  <si>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</si>
  <si>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</si>
  <si>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</si>
  <si>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</si>
  <si>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</si>
  <si>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</si>
  <si>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</si>
  <si>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</si>
  <si>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</si>
  <si>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</si>
  <si>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</si>
  <si>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</si>
  <si>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</si>
  <si>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</si>
  <si>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</si>
  <si>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</si>
  <si>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</si>
  <si>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</si>
  <si>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</si>
  <si>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</si>
  <si>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</si>
  <si>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</si>
  <si>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</si>
  <si>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</si>
  <si>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</si>
  <si>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</si>
  <si>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</si>
  <si>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</si>
  <si>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</si>
  <si>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</si>
  <si>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</si>
  <si>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</si>
  <si>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</si>
  <si>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</si>
  <si>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</si>
  <si>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</si>
  <si>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</si>
  <si>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</si>
  <si>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</si>
  <si>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</si>
  <si>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</si>
  <si>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</si>
  <si>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</si>
  <si>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</si>
  <si>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</si>
  <si>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</si>
  <si>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</si>
  <si>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</si>
  <si>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</si>
  <si>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</si>
  <si>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</si>
  <si>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</si>
  <si>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</si>
  <si>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</si>
  <si>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</si>
  <si>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</si>
  <si>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</si>
  <si>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</si>
  <si>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</si>
  <si>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</si>
  <si>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</si>
  <si>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</si>
  <si>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</si>
  <si>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</si>
  <si>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</si>
  <si>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</si>
  <si>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</si>
  <si>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</si>
  <si>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</si>
  <si>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</si>
  <si>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</si>
  <si>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</si>
  <si>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</si>
  <si>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</si>
  <si>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</si>
  <si>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</si>
  <si>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</si>
  <si>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</si>
  <si>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</si>
  <si>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</si>
  <si>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</si>
  <si>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</si>
  <si>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</si>
  <si>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</si>
  <si>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</si>
  <si>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</si>
  <si>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</si>
  <si>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</si>
  <si>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</si>
  <si>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</si>
  <si>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</si>
  <si>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</si>
  <si>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</si>
  <si>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</si>
  <si>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</si>
  <si>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</si>
  <si>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</si>
  <si>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</si>
  <si>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</si>
  <si>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</si>
  <si>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</si>
  <si>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</si>
  <si>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</si>
  <si>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</si>
  <si>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</si>
  <si>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</si>
  <si>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</si>
  <si>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</si>
  <si>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</si>
  <si>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</si>
  <si>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</si>
  <si>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</si>
  <si>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</si>
  <si>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</si>
  <si>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</si>
  <si>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</si>
  <si>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</si>
  <si>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</si>
  <si>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</si>
  <si>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</si>
  <si>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</si>
  <si>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</si>
  <si>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</si>
  <si>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</si>
  <si>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</si>
  <si>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</si>
  <si>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</si>
  <si>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</si>
  <si>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</si>
  <si>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</si>
  <si>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</si>
  <si>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</si>
  <si>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</si>
  <si>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</si>
  <si>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</si>
  <si>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</si>
  <si>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</si>
  <si>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</si>
  <si>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</si>
  <si>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</si>
  <si>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</si>
  <si>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</si>
  <si>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</si>
  <si>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</si>
  <si>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</si>
  <si>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</si>
  <si>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</si>
  <si>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</si>
  <si>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</si>
  <si>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</si>
  <si>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</si>
  <si>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</si>
  <si>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</si>
  <si>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</si>
  <si>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</si>
  <si>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</si>
  <si>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</si>
  <si>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</si>
  <si>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</si>
  <si>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</si>
  <si>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</si>
  <si>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</si>
  <si>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</si>
  <si>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</si>
  <si>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</si>
  <si>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</si>
  <si>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</si>
  <si>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</si>
  <si>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</si>
  <si>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</si>
  <si>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</si>
  <si>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</si>
  <si>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</si>
  <si>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</si>
  <si>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</si>
  <si>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</si>
  <si>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</si>
  <si>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</si>
  <si>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</si>
  <si>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</si>
  <si>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</si>
  <si>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</si>
  <si>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</si>
  <si>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</si>
  <si>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</si>
  <si>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</si>
  <si>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</si>
  <si>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</si>
  <si>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</si>
  <si>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</si>
  <si>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</si>
  <si>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</si>
  <si>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</si>
  <si>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</si>
  <si>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</si>
  <si>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</si>
  <si>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</si>
  <si>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</si>
  <si>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</si>
  <si>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</si>
  <si>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</si>
  <si>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</si>
  <si>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</si>
  <si>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</si>
  <si>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</si>
  <si>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</si>
  <si>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</si>
  <si>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</si>
  <si>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</si>
  <si>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</si>
  <si>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</si>
  <si>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</si>
  <si>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</si>
  <si>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</si>
  <si>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</si>
  <si>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</si>
  <si>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</si>
  <si>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</si>
  <si>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</si>
  <si>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</si>
  <si>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</si>
  <si>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</si>
  <si>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</si>
  <si>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</si>
  <si>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</si>
  <si>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</si>
  <si>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</si>
  <si>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</si>
  <si>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</si>
  <si>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</si>
  <si>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</si>
  <si>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</si>
  <si>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</si>
  <si>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</si>
  <si>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</si>
  <si>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</si>
  <si>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</si>
  <si>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</si>
  <si>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</si>
  <si>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</si>
  <si>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</si>
  <si>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</si>
  <si>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</si>
  <si>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</si>
  <si>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</si>
  <si>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</si>
  <si>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</si>
  <si>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</si>
  <si>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</si>
  <si>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</si>
  <si>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</si>
  <si>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</si>
  <si>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</si>
  <si>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</si>
  <si>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</si>
  <si>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</si>
  <si>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</si>
  <si>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</si>
  <si>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</si>
  <si>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</si>
  <si>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</si>
  <si>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</si>
  <si>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</si>
  <si>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</si>
  <si>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</si>
  <si>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</si>
  <si>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</si>
  <si>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</si>
  <si>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</si>
  <si>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</si>
  <si>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</si>
  <si>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</si>
  <si>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</si>
  <si>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</si>
  <si>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</si>
  <si>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</si>
  <si>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</si>
  <si>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</si>
  <si>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</si>
  <si>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</si>
  <si>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</si>
  <si>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</si>
  <si>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</si>
  <si>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</si>
  <si>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</si>
  <si>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</si>
  <si>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</si>
  <si>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</si>
  <si>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</si>
  <si>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</si>
  <si>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</si>
  <si>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</si>
  <si>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</si>
  <si>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</si>
  <si>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</si>
  <si>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</si>
  <si>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</si>
  <si>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</si>
  <si>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</si>
  <si>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</si>
  <si>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</si>
  <si>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</si>
  <si>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</si>
  <si>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</si>
  <si>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</si>
  <si>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</si>
  <si>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</si>
  <si>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</si>
  <si>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</si>
  <si>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</si>
  <si>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</si>
  <si>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</si>
  <si>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</si>
  <si>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</si>
  <si>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</si>
  <si>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</si>
  <si>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</si>
  <si>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</si>
  <si>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</si>
  <si>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</si>
  <si>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</si>
  <si>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</si>
  <si>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</si>
  <si>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</si>
  <si>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</si>
  <si>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</si>
  <si>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</si>
  <si>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</si>
  <si>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</si>
  <si>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</si>
  <si>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</si>
  <si>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</si>
  <si>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</si>
  <si>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</si>
  <si>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</si>
  <si>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</si>
  <si>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</si>
  <si>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</si>
  <si>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</si>
  <si>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</si>
  <si>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</si>
  <si>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</si>
  <si>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</si>
  <si>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</si>
  <si>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</si>
  <si>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</si>
  <si>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</si>
  <si>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</si>
  <si>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</si>
  <si>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</si>
  <si>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</si>
  <si>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</si>
  <si>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</si>
  <si>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</si>
  <si>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</si>
  <si>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</si>
  <si>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</si>
  <si>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</si>
  <si>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</si>
  <si>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</si>
  <si>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</si>
  <si>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</si>
  <si>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</si>
  <si>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</si>
  <si>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</si>
  <si>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</si>
  <si>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</si>
  <si>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</si>
  <si>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</si>
  <si>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</si>
  <si>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</si>
  <si>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</si>
  <si>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</si>
  <si>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</si>
  <si>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</si>
  <si>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</si>
  <si>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</si>
  <si>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</si>
  <si>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</si>
  <si>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</si>
  <si>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</si>
  <si>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</si>
  <si>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</si>
  <si>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</si>
  <si>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</si>
  <si>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</si>
  <si>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</si>
  <si>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</si>
  <si>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</si>
  <si>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</si>
  <si>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</si>
  <si>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</si>
  <si>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</si>
  <si>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</si>
  <si>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</si>
  <si>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</si>
  <si>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</si>
  <si>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</si>
  <si>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</si>
  <si>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</si>
  <si>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</si>
  <si>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</si>
  <si>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</si>
  <si>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</si>
  <si>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</si>
  <si>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</si>
  <si>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</si>
  <si>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</si>
  <si>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</si>
  <si>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</si>
  <si>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</si>
  <si>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</si>
  <si>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</si>
  <si>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</si>
  <si>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</si>
  <si>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</si>
  <si>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</si>
  <si>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</si>
  <si>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</si>
  <si>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</si>
  <si>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</si>
  <si>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</si>
  <si>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</si>
  <si>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</si>
  <si>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</si>
  <si>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</si>
  <si>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</si>
  <si>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</si>
  <si>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</si>
  <si>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</si>
  <si>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</si>
  <si>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</si>
  <si>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</si>
  <si>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</si>
  <si>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</si>
  <si>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</si>
  <si>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</si>
  <si>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</si>
  <si>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</si>
  <si>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</si>
  <si>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</si>
  <si>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</si>
  <si>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</si>
  <si>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</si>
  <si>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</si>
  <si>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</si>
  <si>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</si>
  <si>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</si>
  <si>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</si>
  <si>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</si>
  <si>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</si>
  <si>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</si>
  <si>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</si>
  <si>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</si>
  <si>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</si>
  <si>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</si>
  <si>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</si>
  <si>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</si>
  <si>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</si>
  <si>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</si>
  <si>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</si>
  <si>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</si>
  <si>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</si>
  <si>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</si>
  <si>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</si>
  <si>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</si>
  <si>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</si>
  <si>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</si>
  <si>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</si>
  <si>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</si>
  <si>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</si>
  <si>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</si>
  <si>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</si>
  <si>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</si>
  <si>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</si>
  <si>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</si>
  <si>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</si>
  <si>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</si>
  <si>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</si>
  <si>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</si>
  <si>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</si>
  <si>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</si>
  <si>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</si>
  <si>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</si>
  <si>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</si>
  <si>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</si>
  <si>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</si>
  <si>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</si>
  <si>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</si>
  <si>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</si>
  <si>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</si>
  <si>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</si>
  <si>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</si>
  <si>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</si>
  <si>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</si>
  <si>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</si>
  <si>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</si>
  <si>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</si>
  <si>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</si>
  <si>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</si>
  <si>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</si>
  <si>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</si>
  <si>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</si>
  <si>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</si>
  <si>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</si>
  <si>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</si>
  <si>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</si>
  <si>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</si>
  <si>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</si>
  <si>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</si>
  <si>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</si>
  <si>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</si>
  <si>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</si>
  <si>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</si>
  <si>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</si>
  <si>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</si>
  <si>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</si>
  <si>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</si>
  <si>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</si>
  <si>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</si>
  <si>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</si>
  <si>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</si>
  <si>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</si>
  <si>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</si>
  <si>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</si>
  <si>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</si>
  <si>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</si>
  <si>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</si>
  <si>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</si>
  <si>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</si>
  <si>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</si>
  <si>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</si>
  <si>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</si>
  <si>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</si>
  <si>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</si>
  <si>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</si>
  <si>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</si>
  <si>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</si>
  <si>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</si>
  <si>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</si>
  <si>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</si>
  <si>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</si>
  <si>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</si>
  <si>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</si>
  <si>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</si>
  <si>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</si>
  <si>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</si>
  <si>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</si>
  <si>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</si>
  <si>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</si>
  <si>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</si>
  <si>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</si>
  <si>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</si>
  <si>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</si>
  <si>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</si>
  <si>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</si>
  <si>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</si>
  <si>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</si>
  <si>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</si>
  <si>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</si>
  <si>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</si>
  <si>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</si>
  <si>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</si>
  <si>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</si>
  <si>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</si>
  <si>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</si>
  <si>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</si>
  <si>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</si>
  <si>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</si>
  <si>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</si>
  <si>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</si>
  <si>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</si>
  <si>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</si>
  <si>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</si>
  <si>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</si>
  <si>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</si>
  <si>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</si>
  <si>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</si>
  <si>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</si>
  <si>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</si>
  <si>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</si>
  <si>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</si>
  <si>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</si>
  <si>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</si>
  <si>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</si>
  <si>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</si>
  <si>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</si>
  <si>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</si>
  <si>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</si>
  <si>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</si>
  <si>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</si>
  <si>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</si>
  <si>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</si>
  <si>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</si>
  <si>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</si>
  <si>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</si>
  <si>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</si>
  <si>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</si>
  <si>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</si>
  <si>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</si>
  <si>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</si>
  <si>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</si>
  <si>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</si>
  <si>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</si>
  <si>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</si>
  <si>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</si>
  <si>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</si>
  <si>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</si>
  <si>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</si>
  <si>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</si>
  <si>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</si>
  <si>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</si>
  <si>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</si>
  <si>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</si>
  <si>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</si>
  <si>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</si>
  <si>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</si>
  <si>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</si>
  <si>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</si>
  <si>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</si>
  <si>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</si>
  <si>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</si>
  <si>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</si>
  <si>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</si>
  <si>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</si>
  <si>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</si>
  <si>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</si>
  <si>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</si>
  <si>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</si>
  <si>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</si>
  <si>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</si>
  <si>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</si>
  <si>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</si>
  <si>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</si>
  <si>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</si>
  <si>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</si>
  <si>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</si>
  <si>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</si>
  <si>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</si>
  <si>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</si>
  <si>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</si>
  <si>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</si>
  <si>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</si>
  <si>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</si>
  <si>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</si>
  <si>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</si>
  <si>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</si>
  <si>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</si>
  <si>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</si>
  <si>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</si>
  <si>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</si>
  <si>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</si>
  <si>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</si>
  <si>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</si>
  <si>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</si>
  <si>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</si>
  <si>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</si>
  <si>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</si>
  <si>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</si>
  <si>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</si>
  <si>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</si>
  <si>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</si>
  <si>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</si>
  <si>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</si>
  <si>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</si>
  <si>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</si>
  <si>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</si>
  <si>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</si>
  <si>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</si>
  <si>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</si>
  <si>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</si>
  <si>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</si>
  <si>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</si>
  <si>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</si>
  <si>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</si>
  <si>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</si>
  <si>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</si>
  <si>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</si>
  <si>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</si>
  <si>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</si>
  <si>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</si>
  <si>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</si>
  <si>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</si>
  <si>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</si>
  <si>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</si>
  <si>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</si>
  <si>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</si>
  <si>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</si>
  <si>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</si>
  <si>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</si>
  <si>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</si>
  <si>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</si>
  <si>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</si>
  <si>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</si>
  <si>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</si>
  <si>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</si>
  <si>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</si>
  <si>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</si>
  <si>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</si>
  <si>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</si>
  <si>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</si>
  <si>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</si>
  <si>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</si>
  <si>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</si>
  <si>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</si>
  <si>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</si>
  <si>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</si>
  <si>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</si>
  <si>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</si>
  <si>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</si>
  <si>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</si>
  <si>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</si>
  <si>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</si>
  <si>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</si>
  <si>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</si>
  <si>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</si>
  <si>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</si>
  <si>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</si>
  <si>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</si>
  <si>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</si>
  <si>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</si>
  <si>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</si>
  <si>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</si>
  <si>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</si>
  <si>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</si>
  <si>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</si>
  <si>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</si>
  <si>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</si>
  <si>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</si>
  <si>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</si>
  <si>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</si>
  <si>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</si>
  <si>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</si>
  <si>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</si>
  <si>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</si>
  <si>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</si>
  <si>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</si>
  <si>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</si>
  <si>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</si>
  <si>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</si>
  <si>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</si>
  <si>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</si>
  <si>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</si>
  <si>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</si>
  <si>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</si>
  <si>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</si>
  <si>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</si>
  <si>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</si>
  <si>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</si>
  <si>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</si>
  <si>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</si>
  <si>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</si>
  <si>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</si>
  <si>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</si>
  <si>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</si>
  <si>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</si>
  <si>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</si>
  <si>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</si>
  <si>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</si>
  <si>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</si>
  <si>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</si>
  <si>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</si>
  <si>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</si>
  <si>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</si>
  <si>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</si>
  <si>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</si>
  <si>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</si>
  <si>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</si>
  <si>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</si>
  <si>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</si>
  <si>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</si>
  <si>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</si>
  <si>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</si>
  <si>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</si>
  <si>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</si>
  <si>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</si>
  <si>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</si>
  <si>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</si>
  <si>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</si>
  <si>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</si>
  <si>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</si>
  <si>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</si>
  <si>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</si>
  <si>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</si>
  <si>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</si>
  <si>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</si>
  <si>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</si>
  <si>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</si>
  <si>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</si>
  <si>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</si>
  <si>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</si>
  <si>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</si>
  <si>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</si>
  <si>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</si>
  <si>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</si>
  <si>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</si>
  <si>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</si>
  <si>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</si>
  <si>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</si>
  <si>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</si>
  <si>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</si>
  <si>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</si>
  <si>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</si>
  <si>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</si>
  <si>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</si>
  <si>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</si>
  <si>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</si>
  <si>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</si>
  <si>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</si>
  <si>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</si>
  <si>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</si>
  <si>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</si>
  <si>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</si>
  <si>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</si>
  <si>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</si>
  <si>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</si>
  <si>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</si>
  <si>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</si>
  <si>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</si>
  <si>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</si>
  <si>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</si>
  <si>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</si>
  <si>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</si>
  <si>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</si>
  <si>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</si>
  <si>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</si>
  <si>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</si>
  <si>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</si>
  <si>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</si>
  <si>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</si>
  <si>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</si>
  <si>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</si>
  <si>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</si>
  <si>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</si>
  <si>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</si>
  <si>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</si>
  <si>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</si>
  <si>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</si>
  <si>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</si>
  <si>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</si>
  <si>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</si>
  <si>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</si>
  <si>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</si>
  <si>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</si>
  <si>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</si>
  <si>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</si>
  <si>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</si>
  <si>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</si>
  <si>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</si>
  <si>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</si>
  <si>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</si>
  <si>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</si>
  <si>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</si>
  <si>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</si>
  <si>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</si>
  <si>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</si>
  <si>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</si>
  <si>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</si>
  <si>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</si>
  <si>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</si>
  <si>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</si>
  <si>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</si>
  <si>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</si>
  <si>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</si>
  <si>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</si>
  <si>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</si>
  <si>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</si>
  <si>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</si>
  <si>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</si>
  <si>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</si>
  <si>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</si>
  <si>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</si>
  <si>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</si>
  <si>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</si>
  <si>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</si>
  <si>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</si>
  <si>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</si>
  <si>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</si>
  <si>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</si>
  <si>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</si>
  <si>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</si>
  <si>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</si>
  <si>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</si>
  <si>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</si>
  <si>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</si>
  <si>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</si>
  <si>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</si>
  <si>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</si>
  <si>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</si>
  <si>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</si>
  <si>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</si>
  <si>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</si>
  <si>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</si>
  <si>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</si>
  <si>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</si>
  <si>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</si>
  <si>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</si>
  <si>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</si>
  <si>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</si>
  <si>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</si>
  <si>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</si>
  <si>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</si>
  <si>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</si>
  <si>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</si>
  <si>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</si>
  <si>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</si>
  <si>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</si>
  <si>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</si>
  <si>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</si>
  <si>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</si>
  <si>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</si>
  <si>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</si>
  <si>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</si>
  <si>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</si>
  <si>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</si>
  <si>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</si>
  <si>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</si>
  <si>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</si>
  <si>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</si>
  <si>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</si>
  <si>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</si>
  <si>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</si>
  <si>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</si>
  <si>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</si>
  <si>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</si>
  <si>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</si>
  <si>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</si>
  <si>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</si>
  <si>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</si>
  <si>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</si>
  <si>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</si>
  <si>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</si>
  <si>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</si>
  <si>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</si>
  <si>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</si>
  <si>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</si>
  <si>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</si>
  <si>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</si>
  <si>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</si>
  <si>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</si>
  <si>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</si>
  <si>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</si>
  <si>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</si>
  <si>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</si>
  <si>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</si>
  <si>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</si>
  <si>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</si>
  <si>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</si>
  <si>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</si>
  <si>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</si>
  <si>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</si>
  <si>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</si>
  <si>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</si>
  <si>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</si>
  <si>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</si>
  <si>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</si>
  <si>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</si>
  <si>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</si>
  <si>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</si>
  <si>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</si>
  <si>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</si>
  <si>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</si>
  <si>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</si>
  <si>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</si>
  <si>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</si>
  <si>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</si>
  <si>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</si>
  <si>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</si>
  <si>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</si>
  <si>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</si>
  <si>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</si>
  <si>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</si>
  <si>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</si>
  <si>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</si>
  <si>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</si>
  <si>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</si>
  <si>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</si>
  <si>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</si>
  <si>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</si>
  <si>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</si>
  <si>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</si>
  <si>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</si>
  <si>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</si>
  <si>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</si>
  <si>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</si>
  <si>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</si>
  <si>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</si>
  <si>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</si>
  <si>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</si>
  <si>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</si>
  <si>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</si>
  <si>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</si>
  <si>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</si>
  <si>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</si>
  <si>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</si>
  <si>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</si>
  <si>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</si>
  <si>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</si>
  <si>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</si>
  <si>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</si>
  <si>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</si>
  <si>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</si>
  <si>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</si>
  <si>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</si>
  <si>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</si>
  <si>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</si>
  <si>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</si>
  <si>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</si>
  <si>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</si>
  <si>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</si>
  <si>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</si>
  <si>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</si>
  <si>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</si>
  <si>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</si>
  <si>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</si>
  <si>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</si>
  <si>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</si>
  <si>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</si>
  <si>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</si>
  <si>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</si>
  <si>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</si>
  <si>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</si>
  <si>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</si>
  <si>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</si>
  <si>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</si>
  <si>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</si>
  <si>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</si>
  <si>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</si>
  <si>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</si>
  <si>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</si>
  <si>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</si>
  <si>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</si>
  <si>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</si>
  <si>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</si>
  <si>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</si>
  <si>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</si>
  <si>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</si>
  <si>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</si>
  <si>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</si>
  <si>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</si>
  <si>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</si>
  <si>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</si>
  <si>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</si>
  <si>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</si>
  <si>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</si>
  <si>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</si>
  <si>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</si>
  <si>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</si>
  <si>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</si>
  <si>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</si>
  <si>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</si>
  <si>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</si>
  <si>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</si>
  <si>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</si>
  <si>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</si>
  <si>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</si>
  <si>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</si>
  <si>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</si>
  <si>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</si>
  <si>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</si>
  <si>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</si>
  <si>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</si>
  <si>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</si>
  <si>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</si>
  <si>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</si>
  <si>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</si>
  <si>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</si>
  <si>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</si>
  <si>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</si>
  <si>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</si>
  <si>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</si>
  <si>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</si>
  <si>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</si>
  <si>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</si>
  <si>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</si>
  <si>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</si>
  <si>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</si>
  <si>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</si>
  <si>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</si>
  <si>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</si>
  <si>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</si>
  <si>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</si>
  <si>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</si>
  <si>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</si>
  <si>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</si>
  <si>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</si>
  <si>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</si>
  <si>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</si>
  <si>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</si>
  <si>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</si>
  <si>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</si>
  <si>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</si>
  <si>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</si>
  <si>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</si>
  <si>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</si>
  <si>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</si>
  <si>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</si>
  <si>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</si>
  <si>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</si>
  <si>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</si>
  <si>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</si>
  <si>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</si>
  <si>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</si>
  <si>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</si>
  <si>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</si>
  <si>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</si>
  <si>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</si>
  <si>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</si>
  <si>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</si>
  <si>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</si>
  <si>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</si>
  <si>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</si>
  <si>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</si>
  <si>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</si>
  <si>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</si>
  <si>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</si>
  <si>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</si>
  <si>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</si>
  <si>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</si>
  <si>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</si>
  <si>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</si>
  <si>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</si>
  <si>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</si>
  <si>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</si>
  <si>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</si>
  <si>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</si>
  <si>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</si>
  <si>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</si>
  <si>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</si>
  <si>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</si>
  <si>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</si>
  <si>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</si>
  <si>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</si>
  <si>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</si>
  <si>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</si>
  <si>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</si>
  <si>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</si>
  <si>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</si>
  <si>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</si>
  <si>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</si>
  <si>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</si>
  <si>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</si>
  <si>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</si>
  <si>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</si>
  <si>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</si>
  <si>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</si>
  <si>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</si>
  <si>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</si>
  <si>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</si>
  <si>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</si>
  <si>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</si>
  <si>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</si>
  <si>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</si>
  <si>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</si>
  <si>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</si>
  <si>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</si>
  <si>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</si>
  <si>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</si>
  <si>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</si>
  <si>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</si>
  <si>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</si>
  <si>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</si>
  <si>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</si>
  <si>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</si>
  <si>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</si>
  <si>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</si>
  <si>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</si>
  <si>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</si>
  <si>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</si>
  <si>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</si>
  <si>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</si>
  <si>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</si>
  <si>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</si>
  <si>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</si>
  <si>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</si>
  <si>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</si>
  <si>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</si>
  <si>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</si>
  <si>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</si>
  <si>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</si>
  <si>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</si>
  <si>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</si>
  <si>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</si>
  <si>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</si>
  <si>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</si>
  <si>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</si>
  <si>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</si>
  <si>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</si>
  <si>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</si>
  <si>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</si>
  <si>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</si>
  <si>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</si>
  <si>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</si>
  <si>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</si>
  <si>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</si>
  <si>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</si>
  <si>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</si>
  <si>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</si>
  <si>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</si>
  <si>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</si>
  <si>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</si>
  <si>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</si>
  <si>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</si>
  <si>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</si>
  <si>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</si>
  <si>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</si>
  <si>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</si>
  <si>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</si>
  <si>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</si>
  <si>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</si>
  <si>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</si>
  <si>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</si>
  <si>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</si>
  <si>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</si>
  <si>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</si>
  <si>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</si>
  <si>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</si>
  <si>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</si>
  <si>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</si>
  <si>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</si>
  <si>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</si>
  <si>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</si>
  <si>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</si>
  <si>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</si>
  <si>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</si>
  <si>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</si>
  <si>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</si>
  <si>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</si>
  <si>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</si>
  <si>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</si>
  <si>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</si>
  <si>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</si>
  <si>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</si>
  <si>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</si>
  <si>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</si>
  <si>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</si>
  <si>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</si>
  <si>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</si>
  <si>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</si>
  <si>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</si>
  <si>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</si>
  <si>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</si>
  <si>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</si>
  <si>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</si>
  <si>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</si>
  <si>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</si>
  <si>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</si>
  <si>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</si>
  <si>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</si>
  <si>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</si>
  <si>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</si>
  <si>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</si>
  <si>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</si>
  <si>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</si>
  <si>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</si>
  <si>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</si>
  <si>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</si>
  <si>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</si>
  <si>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</si>
  <si>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</si>
  <si>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</si>
  <si>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</si>
  <si>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</si>
  <si>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</si>
  <si>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</si>
  <si>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</si>
  <si>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</si>
  <si>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</si>
  <si>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</si>
  <si>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</si>
  <si>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</si>
  <si>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</si>
  <si>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</si>
  <si>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</si>
  <si>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</si>
  <si>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</si>
  <si>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</si>
  <si>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</si>
  <si>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</si>
  <si>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</si>
  <si>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</si>
  <si>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</si>
  <si>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</si>
  <si>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</si>
  <si>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</si>
  <si>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</si>
  <si>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</si>
  <si>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</si>
  <si>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</si>
  <si>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</si>
  <si>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</si>
  <si>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</si>
  <si>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</si>
  <si>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</si>
  <si>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</si>
  <si>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</si>
  <si>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</si>
  <si>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</si>
  <si>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</si>
  <si>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</si>
  <si>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</si>
  <si>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</si>
  <si>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</si>
  <si>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</si>
  <si>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</si>
  <si>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</si>
  <si>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</si>
  <si>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</si>
  <si>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</si>
  <si>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</si>
  <si>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</si>
  <si>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</si>
  <si>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</si>
  <si>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</si>
  <si>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</si>
  <si>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</si>
  <si>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</si>
  <si>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</si>
  <si>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</si>
  <si>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</si>
  <si>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</si>
  <si>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</si>
  <si>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</si>
  <si>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</si>
  <si>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</si>
  <si>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</si>
  <si>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</si>
  <si>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</si>
  <si>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</si>
  <si>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</si>
  <si>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</si>
  <si>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</si>
  <si>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</si>
  <si>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</si>
  <si>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</si>
  <si>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</si>
  <si>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</si>
  <si>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</si>
  <si>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</si>
  <si>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</si>
  <si>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</si>
  <si>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</si>
  <si>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</si>
  <si>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</si>
  <si>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</si>
  <si>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</si>
  <si>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</si>
  <si>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</si>
  <si>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</si>
  <si>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</si>
  <si>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</si>
  <si>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</si>
  <si>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</si>
  <si>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</si>
  <si>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</si>
  <si>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</si>
  <si>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</si>
  <si>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</si>
  <si>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</si>
  <si>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</si>
  <si>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</si>
  <si>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</si>
  <si>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</si>
  <si>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</si>
  <si>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</si>
  <si>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</si>
  <si>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</si>
  <si>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</si>
  <si>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</si>
  <si>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</si>
  <si>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</si>
  <si>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</si>
  <si>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</si>
  <si>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</si>
  <si>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</si>
  <si>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</si>
  <si>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</si>
  <si>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</si>
  <si>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</si>
  <si>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</si>
  <si>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</si>
  <si>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</si>
  <si>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</si>
  <si>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</si>
  <si>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</si>
  <si>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</si>
  <si>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</si>
  <si>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</si>
  <si>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</si>
  <si>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</si>
  <si>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</si>
  <si>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</si>
  <si>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</si>
  <si>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</si>
  <si>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</si>
  <si>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</si>
  <si>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</si>
  <si>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</si>
  <si>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</si>
  <si>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</si>
  <si>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</si>
  <si>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</si>
  <si>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</si>
  <si>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</si>
  <si>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</si>
  <si>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</si>
  <si>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</si>
  <si>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</si>
  <si>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</si>
  <si>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</si>
  <si>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</si>
  <si>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</si>
  <si>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</si>
  <si>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</si>
  <si>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</si>
  <si>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</si>
  <si>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</si>
  <si>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</si>
  <si>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</si>
  <si>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</si>
  <si>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</si>
  <si>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</si>
  <si>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</si>
  <si>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</si>
  <si>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</si>
  <si>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</si>
  <si>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</si>
  <si>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</si>
  <si>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</si>
  <si>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</si>
  <si>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</si>
  <si>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</si>
  <si>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</si>
  <si>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</si>
  <si>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</si>
  <si>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</si>
  <si>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</si>
  <si>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</si>
  <si>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</si>
  <si>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</si>
  <si>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</si>
  <si>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</si>
  <si>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</si>
  <si>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</si>
  <si>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</si>
  <si>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</si>
  <si>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</si>
  <si>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</si>
  <si>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</si>
  <si>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</si>
  <si>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</si>
  <si>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</si>
  <si>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</si>
  <si>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</si>
  <si>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</si>
  <si>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</si>
  <si>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</si>
  <si>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</si>
  <si>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</si>
  <si>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</si>
  <si>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</si>
  <si>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</si>
  <si>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</si>
  <si>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</si>
  <si>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</si>
  <si>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</si>
  <si>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</si>
  <si>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</si>
  <si>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</si>
  <si>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</si>
  <si>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</si>
  <si>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</si>
  <si>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</si>
  <si>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</si>
  <si>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</si>
  <si>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</si>
  <si>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</si>
  <si>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</si>
  <si>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</si>
  <si>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</si>
  <si>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</si>
  <si>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</si>
  <si>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</si>
  <si>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</si>
  <si>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</si>
  <si>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</si>
  <si>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</si>
  <si>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</si>
  <si>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</si>
  <si>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</si>
  <si>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</si>
  <si>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</si>
  <si>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</si>
  <si>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</si>
  <si>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</si>
  <si>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</si>
  <si>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</si>
  <si>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</si>
  <si>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</si>
  <si>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</si>
  <si>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</si>
  <si>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</si>
  <si>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</si>
  <si>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</si>
  <si>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</si>
  <si>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</si>
  <si>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</si>
  <si>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</si>
  <si>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</si>
  <si>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</si>
  <si>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</si>
  <si>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</si>
  <si>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</si>
  <si>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</si>
  <si>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</si>
  <si>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</si>
  <si>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</si>
  <si>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</si>
  <si>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</si>
  <si>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</si>
  <si>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</si>
  <si>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</si>
  <si>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</si>
  <si>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</si>
  <si>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</si>
  <si>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</si>
  <si>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</si>
  <si>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</si>
  <si>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</si>
  <si>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</si>
  <si>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</si>
  <si>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</si>
  <si>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</si>
  <si>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</si>
  <si>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</si>
  <si>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</si>
  <si>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</si>
  <si>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</si>
  <si>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</si>
  <si>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</si>
  <si>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</si>
  <si>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</si>
  <si>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</si>
  <si>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</si>
  <si>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</si>
  <si>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</si>
  <si>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</si>
  <si>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</si>
  <si>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</si>
  <si>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</si>
  <si>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</si>
  <si>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</si>
  <si>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</si>
  <si>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</si>
  <si>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</si>
  <si>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</si>
  <si>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</si>
  <si>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</si>
  <si>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</si>
  <si>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</si>
  <si>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</si>
  <si>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</si>
  <si>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</si>
  <si>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</si>
  <si>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</si>
  <si>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</si>
  <si>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</si>
  <si>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</si>
  <si>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</si>
  <si>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</si>
  <si>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</si>
  <si>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</si>
  <si>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</si>
  <si>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</si>
  <si>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</si>
  <si>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</si>
  <si>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</si>
  <si>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</si>
  <si>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</si>
  <si>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</si>
  <si>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</si>
  <si>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</si>
  <si>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</si>
  <si>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</si>
  <si>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</si>
  <si>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</si>
  <si>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</si>
  <si>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</si>
  <si>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</si>
  <si>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</si>
  <si>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</si>
  <si>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</si>
  <si>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</si>
  <si>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</si>
  <si>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</si>
  <si>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</si>
  <si>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</si>
  <si>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</si>
  <si>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</si>
  <si>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</si>
  <si>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</si>
  <si>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</si>
  <si>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</si>
  <si>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</si>
  <si>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</si>
  <si>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</si>
  <si>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</si>
  <si>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</si>
  <si>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</si>
  <si>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</si>
  <si>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</si>
  <si>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</si>
  <si>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</si>
  <si>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</si>
  <si>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</si>
  <si>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</si>
  <si>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</si>
  <si>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</si>
  <si>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</si>
  <si>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</si>
  <si>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</si>
  <si>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</si>
  <si>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</si>
  <si>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</si>
  <si>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</si>
  <si>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</si>
  <si>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</si>
  <si>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</si>
  <si>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</si>
  <si>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</si>
  <si>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</si>
  <si>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</si>
  <si>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</si>
  <si>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</si>
  <si>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</si>
  <si>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</si>
  <si>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</si>
  <si>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</si>
  <si>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</si>
  <si>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</si>
  <si>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</si>
  <si>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</si>
  <si>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</si>
  <si>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</si>
  <si>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</si>
  <si>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</si>
  <si>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</si>
  <si>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</si>
  <si>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</si>
  <si>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</si>
  <si>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</si>
  <si>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</si>
  <si>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</si>
  <si>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</si>
  <si>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</si>
  <si>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</si>
  <si>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</si>
  <si>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</si>
  <si>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</si>
  <si>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</si>
  <si>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</si>
  <si>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</si>
  <si>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</si>
  <si>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</si>
  <si>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</si>
  <si>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</si>
  <si>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</si>
  <si>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</si>
  <si>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</si>
  <si>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</si>
  <si>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</si>
  <si>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</si>
  <si>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</si>
  <si>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</si>
  <si>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</si>
  <si>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</si>
  <si>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</si>
  <si>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</si>
  <si>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</si>
  <si>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</si>
  <si>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</si>
  <si>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</si>
  <si>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</si>
  <si>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</si>
  <si>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</si>
  <si>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</si>
  <si>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</si>
  <si>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</si>
  <si>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</si>
  <si>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</si>
  <si>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</si>
  <si>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</si>
  <si>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</si>
  <si>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</si>
  <si>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</si>
  <si>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</si>
  <si>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</si>
  <si>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</si>
  <si>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</si>
  <si>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</si>
  <si>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</si>
  <si>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</si>
  <si>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</si>
  <si>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</si>
  <si>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</si>
  <si>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</si>
  <si>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</si>
  <si>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</si>
  <si>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</si>
  <si>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</si>
  <si>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</si>
  <si>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</si>
  <si>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</si>
  <si>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</si>
  <si>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</si>
  <si>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</si>
  <si>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</si>
  <si>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</si>
  <si>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</si>
  <si>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</si>
  <si>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</si>
  <si>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</si>
  <si>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</si>
  <si>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</si>
  <si>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</si>
  <si>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</si>
  <si>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</si>
  <si>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</si>
  <si>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</si>
  <si>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</si>
  <si>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</si>
  <si>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</si>
  <si>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</si>
  <si>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</si>
  <si>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</si>
  <si>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</si>
  <si>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</si>
  <si>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</si>
  <si>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</si>
  <si>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</si>
  <si>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</si>
  <si>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</si>
  <si>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</si>
  <si>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</si>
  <si>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</si>
  <si>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</si>
  <si>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</si>
  <si>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</si>
  <si>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</si>
  <si>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</si>
  <si>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</si>
  <si>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</si>
  <si>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</si>
  <si>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</si>
  <si>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</si>
  <si>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</si>
  <si>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</si>
  <si>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</si>
  <si>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</si>
  <si>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</si>
  <si>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</si>
  <si>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</si>
  <si>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</si>
  <si>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</si>
  <si>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</si>
  <si>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</si>
  <si>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</si>
  <si>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</si>
  <si>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</si>
  <si>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</si>
  <si>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</si>
  <si>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</si>
  <si>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</si>
  <si>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</si>
  <si>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</si>
  <si>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</si>
  <si>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</si>
  <si>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</si>
  <si>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</si>
  <si>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</si>
  <si>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</si>
  <si>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</si>
  <si>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</si>
  <si>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</si>
  <si>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</si>
  <si>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</si>
  <si>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</si>
  <si>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</si>
  <si>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</si>
  <si>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</si>
  <si>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</si>
  <si>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</si>
  <si>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</si>
  <si>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</si>
  <si>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</si>
  <si>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</si>
  <si>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</si>
  <si>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</si>
  <si>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</si>
  <si>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</si>
  <si>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</si>
  <si>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</si>
  <si>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</si>
  <si>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</si>
  <si>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</si>
  <si>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</si>
  <si>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</si>
  <si>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</si>
  <si>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</si>
  <si>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</si>
  <si>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</si>
  <si>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</si>
  <si>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</si>
  <si>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</si>
  <si>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</si>
  <si>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</si>
  <si>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</si>
  <si>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</si>
  <si>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</si>
  <si>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</si>
  <si>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</si>
  <si>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</si>
  <si>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</si>
  <si>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</si>
  <si>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</si>
  <si>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</si>
  <si>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</si>
  <si>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</si>
  <si>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</si>
  <si>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</si>
  <si>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</si>
  <si>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</si>
  <si>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</si>
  <si>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</si>
  <si>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</si>
  <si>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</si>
  <si>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</si>
  <si>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</si>
  <si>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</si>
  <si>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</si>
  <si>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</si>
  <si>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</si>
  <si>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</si>
  <si>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</si>
  <si>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</si>
  <si>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</si>
  <si>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</si>
  <si>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</si>
  <si>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</si>
  <si>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</si>
  <si>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</si>
  <si>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</si>
  <si>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</si>
  <si>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</si>
  <si>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</si>
  <si>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</si>
  <si>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</si>
  <si>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</si>
  <si>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</si>
  <si>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</si>
  <si>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</si>
  <si>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</si>
  <si>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</si>
  <si>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</si>
  <si>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</si>
  <si>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</si>
  <si>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</si>
  <si>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</si>
  <si>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</si>
  <si>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</si>
  <si>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</si>
  <si>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</si>
  <si>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</si>
  <si>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</si>
  <si>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</si>
  <si>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</si>
  <si>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</si>
  <si>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</si>
  <si>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</si>
  <si>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</si>
  <si>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</si>
  <si>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</si>
  <si>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</si>
  <si>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</si>
  <si>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</si>
  <si>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</si>
  <si>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</si>
  <si>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</si>
  <si>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</si>
  <si>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</si>
  <si>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</si>
  <si>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</si>
  <si>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</si>
  <si>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</si>
  <si>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</si>
  <si>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</si>
  <si>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</si>
  <si>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</si>
  <si>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</si>
  <si>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</si>
  <si>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</si>
  <si>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</si>
  <si>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</si>
  <si>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</si>
  <si>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</si>
  <si>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</si>
  <si>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</si>
  <si>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</si>
  <si>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</si>
  <si>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</si>
  <si>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</si>
  <si>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</si>
  <si>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</si>
  <si>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</si>
  <si>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</si>
  <si>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</si>
  <si>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</si>
  <si>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</si>
  <si>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</si>
  <si>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</si>
  <si>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</si>
  <si>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</si>
  <si>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</si>
  <si>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</si>
  <si>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</si>
  <si>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</si>
  <si>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</si>
  <si>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</si>
  <si>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</si>
  <si>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</si>
  <si>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</si>
  <si>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</si>
  <si>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</si>
  <si>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</si>
  <si>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</si>
  <si>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</si>
  <si>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</si>
  <si>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</si>
  <si>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</si>
  <si>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</si>
  <si>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</si>
  <si>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</si>
  <si>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</si>
  <si>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</si>
  <si>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</si>
  <si>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</si>
  <si>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</si>
  <si>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</si>
  <si>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</si>
  <si>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</si>
  <si>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</si>
  <si>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</si>
  <si>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</si>
  <si>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</si>
  <si>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</si>
  <si>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</si>
  <si>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</si>
  <si>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</si>
  <si>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</si>
  <si>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</si>
  <si>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</si>
  <si>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</si>
  <si>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</si>
  <si>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</si>
  <si>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</si>
  <si>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</si>
  <si>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</si>
  <si>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</si>
  <si>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</si>
  <si>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</si>
  <si>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</si>
  <si>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</si>
  <si>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</si>
  <si>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</si>
  <si>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</si>
  <si>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</si>
  <si>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</si>
  <si>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</si>
  <si>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</si>
  <si>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</si>
  <si>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</si>
  <si>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</si>
  <si>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</si>
  <si>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</si>
  <si>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</si>
  <si>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</si>
  <si>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</si>
  <si>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</si>
  <si>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</si>
  <si>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</si>
  <si>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</si>
  <si>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</si>
  <si>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</si>
  <si>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</si>
  <si>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</si>
  <si>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</si>
  <si>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</si>
  <si>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</si>
  <si>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</si>
  <si>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</si>
  <si>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</si>
  <si>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</si>
  <si>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</si>
  <si>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</si>
  <si>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</si>
  <si>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</si>
  <si>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</si>
  <si>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</si>
  <si>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</si>
  <si>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</si>
  <si>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</si>
  <si>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</si>
  <si>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</si>
  <si>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</si>
  <si>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</si>
  <si>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</si>
  <si>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</si>
  <si>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</si>
  <si>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</si>
  <si>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</si>
  <si>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</si>
  <si>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</si>
  <si>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</si>
  <si>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</si>
  <si>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</si>
  <si>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</si>
  <si>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</si>
  <si>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</si>
  <si>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</si>
  <si>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</si>
  <si>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</si>
  <si>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</si>
  <si>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</si>
  <si>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</si>
  <si>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</si>
  <si>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</si>
  <si>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</si>
  <si>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</si>
  <si>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</si>
  <si>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</si>
  <si>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</si>
  <si>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</si>
  <si>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</si>
  <si>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</si>
  <si>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</si>
  <si>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</si>
  <si>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</si>
  <si>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</si>
  <si>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</si>
  <si>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</si>
  <si>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</si>
  <si>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</si>
  <si>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</si>
  <si>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</si>
  <si>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</si>
  <si>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</si>
  <si>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</si>
  <si>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</si>
  <si>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</si>
  <si>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</si>
  <si>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</si>
  <si>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</si>
  <si>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</si>
  <si>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</si>
  <si>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</si>
  <si>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</si>
  <si>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</si>
  <si>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</si>
  <si>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</si>
  <si>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</si>
  <si>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</si>
  <si>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</si>
  <si>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</si>
  <si>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</si>
  <si>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</si>
  <si>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</si>
  <si>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</si>
  <si>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</si>
  <si>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</si>
  <si>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</si>
  <si>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</si>
  <si>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</si>
  <si>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</si>
  <si>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</si>
  <si>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</si>
  <si>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</si>
  <si>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</si>
  <si>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</si>
  <si>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</si>
  <si>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</si>
  <si>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</si>
  <si>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</si>
  <si>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</si>
  <si>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</si>
  <si>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</si>
  <si>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</si>
  <si>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</si>
  <si>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</si>
  <si>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</si>
  <si>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</si>
  <si>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</si>
  <si>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</si>
  <si>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</si>
  <si>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</si>
  <si>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</si>
  <si>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</si>
  <si>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</si>
  <si>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</si>
  <si>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</si>
  <si>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</si>
  <si>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</si>
  <si>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</si>
  <si>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</si>
  <si>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</si>
  <si>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</si>
  <si>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</si>
  <si>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</si>
  <si>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</si>
  <si>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</si>
  <si>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</si>
  <si>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</si>
  <si>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</si>
  <si>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</si>
  <si>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</si>
  <si>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</si>
  <si>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</si>
  <si>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</si>
  <si>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</si>
  <si>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</si>
  <si>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</si>
  <si>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</si>
  <si>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</si>
  <si>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</si>
  <si>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</si>
  <si>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</si>
  <si>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</si>
  <si>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</si>
  <si>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</si>
  <si>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</si>
  <si>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</si>
  <si>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</si>
  <si>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</si>
  <si>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</si>
  <si>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</si>
  <si>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</si>
  <si>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</si>
  <si>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</si>
  <si>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</si>
  <si>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</si>
  <si>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</si>
  <si>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</si>
  <si>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</si>
  <si>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</si>
  <si>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</si>
  <si>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</si>
  <si>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</si>
  <si>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</si>
  <si>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</si>
  <si>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</si>
  <si>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</si>
  <si>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</si>
  <si>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</si>
  <si>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</si>
  <si>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</si>
  <si>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</si>
  <si>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</si>
  <si>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</si>
  <si>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</si>
  <si>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</si>
  <si>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</si>
  <si>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</si>
  <si>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</si>
  <si>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</si>
  <si>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</si>
  <si>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</si>
  <si>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</si>
  <si>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</si>
  <si>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</si>
  <si>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</si>
  <si>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</si>
  <si>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</si>
  <si>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</si>
  <si>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</si>
  <si>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</si>
  <si>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</si>
  <si>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</si>
  <si>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</si>
  <si>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</si>
  <si>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</si>
  <si>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</si>
  <si>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</si>
  <si>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</si>
  <si>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</si>
  <si>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</si>
  <si>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</si>
  <si>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</si>
  <si>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</si>
  <si>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</si>
  <si>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</si>
  <si>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</si>
  <si>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</si>
  <si>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</si>
  <si>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</si>
  <si>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</si>
  <si>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</si>
  <si>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</si>
  <si>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</si>
  <si>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</si>
  <si>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</si>
  <si>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</si>
  <si>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</si>
  <si>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</si>
  <si>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</si>
  <si>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</si>
  <si>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</si>
  <si>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</si>
  <si>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</si>
  <si>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</si>
  <si>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</si>
  <si>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</si>
  <si>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</si>
  <si>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</si>
  <si>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</si>
  <si>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</si>
  <si>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</si>
  <si>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</si>
  <si>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</si>
  <si>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</si>
  <si>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</si>
  <si>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</si>
  <si>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</si>
  <si>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</si>
  <si>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</si>
  <si>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</si>
  <si>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</si>
  <si>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</si>
  <si>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</si>
  <si>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</si>
  <si>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</si>
  <si>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</si>
  <si>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</si>
  <si>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</si>
  <si>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</si>
  <si>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</si>
  <si>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</si>
  <si>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</si>
  <si>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</si>
  <si>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</si>
  <si>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</si>
  <si>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</si>
  <si>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</si>
  <si>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</si>
  <si>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</si>
  <si>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</si>
  <si>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</si>
  <si>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</si>
  <si>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</si>
  <si>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</si>
  <si>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</si>
  <si>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</si>
  <si>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</si>
  <si>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</si>
  <si>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</si>
  <si>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</si>
  <si>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</si>
  <si>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</si>
  <si>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</si>
  <si>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</si>
  <si>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</si>
  <si>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</si>
  <si>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</si>
  <si>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</si>
  <si>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</si>
  <si>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</si>
  <si>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</si>
  <si>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</si>
  <si>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</si>
  <si>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</si>
  <si>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</si>
  <si>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</si>
  <si>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</si>
  <si>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</si>
  <si>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</si>
  <si>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</si>
  <si>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</si>
  <si>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</si>
  <si>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</si>
  <si>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</si>
  <si>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</si>
  <si>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</si>
  <si>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</si>
  <si>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</si>
  <si>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</si>
  <si>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</si>
  <si>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</si>
  <si>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</si>
  <si>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</si>
  <si>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</si>
  <si>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</si>
  <si>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</si>
  <si>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</si>
  <si>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</si>
  <si>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</si>
  <si>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</si>
  <si>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</si>
  <si>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</si>
  <si>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</si>
  <si>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</si>
  <si>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</si>
  <si>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</si>
  <si>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</si>
  <si>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</si>
  <si>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</si>
  <si>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</si>
  <si>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</si>
  <si>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</si>
  <si>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</si>
  <si>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</si>
  <si>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</si>
  <si>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</si>
  <si>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</si>
  <si>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</si>
  <si>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</si>
  <si>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</si>
  <si>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</si>
  <si>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</si>
  <si>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</si>
  <si>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</si>
  <si>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</si>
  <si>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</si>
  <si>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</si>
  <si>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</si>
  <si>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</si>
  <si>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</si>
  <si>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</si>
  <si>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</si>
  <si>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</si>
  <si>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</si>
  <si>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</si>
  <si>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</si>
  <si>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</si>
  <si>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</si>
  <si>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</si>
  <si>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</si>
  <si>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</si>
  <si>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</si>
  <si>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</si>
  <si>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</si>
  <si>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</si>
  <si>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</si>
  <si>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</si>
  <si>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</si>
  <si>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</si>
  <si>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</si>
  <si>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</si>
  <si>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</si>
  <si>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</si>
  <si>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</si>
  <si>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</si>
  <si>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</si>
  <si>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</si>
  <si>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</si>
  <si>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</si>
  <si>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</si>
  <si>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</si>
  <si>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</si>
  <si>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</si>
  <si>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</si>
  <si>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</si>
  <si>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</si>
  <si>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</si>
  <si>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</si>
  <si>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</si>
  <si>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</si>
  <si>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</si>
  <si>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</si>
  <si>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</si>
  <si>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</si>
  <si>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</si>
  <si>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</si>
  <si>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</si>
  <si>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</si>
  <si>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</si>
  <si>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</si>
  <si>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</si>
  <si>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</si>
  <si>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</si>
  <si>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</si>
  <si>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</si>
  <si>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</si>
  <si>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</si>
  <si>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</si>
  <si>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</si>
  <si>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</si>
  <si>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</si>
  <si>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</si>
  <si>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</si>
  <si>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</si>
  <si>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</si>
  <si>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</si>
  <si>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</si>
  <si>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</si>
  <si>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</si>
  <si>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</si>
  <si>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</si>
  <si>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</si>
  <si>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</si>
  <si>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</si>
  <si>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</si>
  <si>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</si>
  <si>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</si>
  <si>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</si>
  <si>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</si>
  <si>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</si>
  <si>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</si>
  <si>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</si>
  <si>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</si>
  <si>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</si>
  <si>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</si>
  <si>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</si>
  <si>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</si>
  <si>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</si>
  <si>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</si>
  <si>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</si>
  <si>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</si>
  <si>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</si>
  <si>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</si>
  <si>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</si>
  <si>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</si>
  <si>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</si>
  <si>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</si>
  <si>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</si>
  <si>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</si>
  <si>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</si>
  <si>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</si>
  <si>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</si>
  <si>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</si>
  <si>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</si>
  <si>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</si>
  <si>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</si>
  <si>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</si>
  <si>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</si>
  <si>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</si>
  <si>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</si>
  <si>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</si>
  <si>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</si>
  <si>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</si>
  <si>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</si>
  <si>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</si>
  <si>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</si>
  <si>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</si>
  <si>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</si>
  <si>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</si>
  <si>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</si>
  <si>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</si>
  <si>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</si>
  <si>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</si>
  <si>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</si>
  <si>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</si>
  <si>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</si>
  <si>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</si>
  <si>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</si>
  <si>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</si>
  <si>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</si>
  <si>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</si>
  <si>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</si>
  <si>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</si>
  <si>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</si>
  <si>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</si>
  <si>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</si>
  <si>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</si>
  <si>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</si>
  <si>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</si>
  <si>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</si>
  <si>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</si>
  <si>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</si>
  <si>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</si>
  <si>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</si>
  <si>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</si>
  <si>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</si>
  <si>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</si>
  <si>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</si>
  <si>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</si>
  <si>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</si>
  <si>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</si>
  <si>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</si>
  <si>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</si>
  <si>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</si>
  <si>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</si>
  <si>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</si>
  <si>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</si>
  <si>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</si>
  <si>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</si>
  <si>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</si>
  <si>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</si>
  <si>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</si>
  <si>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</si>
  <si>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</si>
  <si>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</si>
  <si>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</si>
  <si>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</si>
  <si>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</si>
  <si>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</si>
  <si>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</si>
  <si>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</si>
  <si>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</si>
  <si>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</si>
  <si>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</si>
  <si>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</si>
  <si>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</si>
  <si>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</si>
  <si>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</si>
  <si>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</si>
  <si>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</si>
  <si>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</si>
  <si>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</si>
  <si>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</si>
  <si>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</si>
  <si>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</si>
  <si>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</si>
  <si>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</si>
  <si>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</si>
  <si>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</si>
  <si>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</si>
  <si>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</si>
  <si>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</si>
  <si>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</si>
  <si>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</si>
  <si>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</si>
  <si>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</si>
  <si>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</si>
  <si>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</si>
  <si>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</si>
  <si>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</si>
  <si>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</si>
  <si>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</si>
  <si>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</si>
  <si>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</si>
  <si>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</si>
  <si>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</si>
  <si>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</si>
  <si>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</si>
  <si>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</si>
  <si>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</si>
  <si>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</si>
  <si>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</si>
  <si>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</si>
  <si>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</si>
  <si>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</si>
  <si>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</si>
  <si>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</si>
  <si>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</si>
  <si>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</si>
  <si>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</si>
  <si>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</si>
  <si>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</si>
  <si>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</si>
  <si>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</si>
  <si>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</si>
  <si>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</si>
  <si>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</si>
  <si>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</si>
  <si>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</si>
  <si>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</si>
  <si>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</si>
  <si>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</si>
  <si>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</si>
  <si>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</si>
  <si>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</si>
  <si>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</si>
  <si>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</si>
  <si>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</si>
  <si>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</si>
  <si>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</si>
  <si>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</si>
  <si>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</si>
  <si>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</si>
  <si>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</si>
  <si>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</si>
  <si>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</si>
  <si>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</si>
  <si>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</si>
  <si>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</si>
  <si>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</si>
  <si>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</si>
  <si>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</si>
  <si>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</si>
  <si>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</si>
  <si>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</si>
  <si>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</si>
  <si>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</si>
  <si>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</si>
  <si>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</si>
  <si>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</si>
  <si>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</si>
  <si>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</si>
  <si>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</si>
  <si>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</si>
  <si>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</si>
  <si>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</si>
  <si>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</si>
  <si>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</si>
  <si>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</si>
  <si>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</si>
  <si>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</si>
  <si>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</si>
  <si>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</si>
  <si>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</si>
  <si>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</si>
  <si>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</si>
  <si>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</si>
  <si>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</si>
  <si>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</si>
  <si>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</si>
  <si>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</si>
  <si>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</si>
  <si>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</si>
  <si>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</si>
  <si>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</si>
  <si>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</si>
  <si>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</si>
  <si>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</si>
  <si>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</si>
  <si>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</si>
  <si>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</si>
  <si>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</si>
  <si>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</si>
  <si>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</si>
  <si>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</si>
  <si>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</si>
  <si>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</si>
  <si>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</si>
  <si>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</si>
  <si>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</si>
  <si>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</si>
  <si>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</si>
  <si>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</si>
  <si>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</si>
  <si>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</si>
  <si>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</si>
  <si>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</si>
  <si>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</si>
  <si>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</si>
  <si>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</si>
  <si>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</si>
  <si>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</si>
  <si>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</si>
  <si>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</si>
  <si>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</si>
  <si>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</si>
  <si>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</si>
  <si>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</si>
  <si>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</si>
  <si>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</si>
  <si>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</si>
  <si>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</si>
  <si>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</si>
  <si>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</si>
  <si>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</si>
  <si>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</si>
  <si>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</si>
  <si>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</si>
  <si>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</si>
  <si>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</si>
  <si>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</si>
  <si>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</si>
  <si>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</si>
  <si>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</si>
  <si>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</si>
  <si>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</si>
  <si>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</si>
  <si>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</si>
  <si>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</si>
  <si>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</si>
  <si>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</si>
  <si>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</si>
  <si>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</si>
  <si>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</si>
  <si>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</si>
  <si>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</si>
  <si>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</si>
  <si>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</si>
  <si>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</si>
  <si>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</si>
  <si>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</si>
  <si>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</si>
  <si>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</si>
  <si>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</si>
  <si>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</si>
  <si>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</si>
  <si>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</si>
  <si>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</si>
  <si>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</si>
  <si>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</si>
  <si>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</si>
  <si>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</si>
  <si>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</si>
  <si>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</si>
  <si>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</si>
  <si>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</si>
  <si>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</si>
  <si>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</si>
  <si>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</si>
  <si>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</si>
  <si>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</si>
  <si>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</si>
  <si>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</si>
  <si>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</si>
  <si>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</si>
  <si>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</si>
  <si>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</si>
  <si>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</si>
  <si>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</si>
  <si>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</si>
  <si>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</si>
  <si>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</si>
  <si>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</si>
  <si>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</si>
  <si>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</si>
  <si>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</si>
  <si>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</si>
  <si>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</si>
  <si>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</si>
  <si>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</si>
  <si>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</si>
  <si>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</si>
  <si>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</si>
  <si>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</si>
  <si>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</si>
  <si>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</si>
  <si>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</si>
  <si>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</si>
  <si>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</si>
  <si>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</si>
  <si>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</si>
  <si>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</si>
  <si>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</si>
  <si>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</si>
  <si>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</si>
  <si>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</si>
  <si>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</si>
  <si>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</si>
  <si>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</si>
  <si>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</si>
  <si>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</si>
  <si>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</si>
  <si>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</si>
  <si>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</si>
  <si>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</si>
  <si>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</si>
  <si>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</si>
  <si>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</si>
  <si>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</si>
  <si>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</si>
  <si>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</si>
  <si>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</si>
  <si>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</si>
  <si>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</si>
  <si>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</si>
  <si>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</si>
  <si>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</si>
  <si>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</si>
  <si>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</si>
  <si>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</si>
  <si>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</si>
  <si>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</si>
  <si>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</si>
  <si>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</si>
  <si>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</si>
  <si>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</si>
  <si>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</si>
  <si>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</si>
  <si>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</si>
  <si>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</si>
  <si>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</si>
  <si>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</si>
  <si>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</si>
  <si>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</si>
  <si>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</si>
  <si>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</si>
  <si>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</si>
  <si>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</si>
  <si>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</si>
  <si>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</si>
  <si>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</si>
  <si>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</si>
  <si>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</si>
  <si>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</si>
  <si>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</si>
  <si>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</si>
  <si>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</si>
  <si>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</si>
  <si>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</si>
  <si>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</si>
  <si>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</si>
  <si>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</si>
  <si>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</si>
  <si>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</si>
  <si>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</si>
  <si>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</si>
  <si>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</si>
  <si>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</si>
  <si>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</si>
  <si>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</si>
  <si>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</si>
  <si>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</si>
  <si>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</si>
  <si>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</si>
  <si>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</si>
  <si>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</si>
  <si>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</si>
  <si>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</si>
  <si>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</si>
  <si>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</si>
  <si>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</si>
  <si>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</si>
  <si>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</si>
  <si>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</si>
  <si>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</si>
  <si>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</si>
  <si>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</si>
  <si>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</si>
  <si>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</si>
  <si>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</si>
  <si>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</si>
  <si>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</si>
  <si>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</si>
  <si>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</si>
  <si>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</si>
  <si>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</si>
  <si>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</si>
  <si>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</si>
  <si>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</si>
  <si>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</si>
  <si>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</si>
  <si>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</si>
  <si>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</si>
  <si>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</si>
  <si>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</si>
  <si>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</si>
  <si>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</si>
  <si>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</si>
  <si>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</si>
  <si>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</si>
  <si>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</si>
  <si>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</si>
  <si>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</si>
  <si>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</si>
  <si>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</si>
  <si>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</si>
  <si>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</si>
  <si>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</si>
  <si>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</si>
  <si>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</si>
  <si>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</si>
  <si>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</si>
  <si>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</si>
  <si>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</si>
  <si>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</si>
  <si>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</si>
  <si>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</si>
  <si>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</si>
  <si>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</si>
  <si>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</si>
  <si>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</si>
  <si>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</si>
  <si>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</si>
  <si>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</si>
  <si>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</si>
  <si>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</si>
  <si>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</si>
  <si>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</si>
  <si>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</si>
  <si>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</si>
  <si>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</si>
  <si>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</si>
  <si>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</si>
  <si>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</si>
  <si>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</si>
  <si>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</si>
  <si>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</si>
  <si>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</si>
  <si>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</si>
  <si>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</si>
  <si>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</si>
  <si>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</si>
  <si>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</si>
  <si>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</si>
  <si>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</si>
  <si>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</si>
  <si>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</si>
  <si>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</si>
  <si>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</si>
  <si>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</si>
  <si>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</si>
  <si>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</si>
  <si>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</si>
  <si>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</si>
  <si>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</si>
  <si>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</si>
  <si>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</si>
  <si>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</si>
  <si>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</si>
  <si>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</si>
  <si>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</si>
  <si>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</si>
  <si>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</si>
  <si>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</si>
  <si>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</si>
  <si>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</si>
  <si>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</si>
  <si>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</si>
  <si>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</si>
  <si>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</si>
  <si>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</si>
  <si>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</si>
  <si>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</si>
  <si>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</si>
  <si>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</si>
  <si>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</si>
  <si>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</si>
  <si>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</si>
  <si>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</si>
  <si>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</si>
  <si>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</si>
  <si>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</si>
  <si>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</si>
  <si>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</si>
  <si>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</si>
  <si>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</si>
  <si>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</si>
  <si>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</si>
  <si>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</si>
  <si>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</si>
  <si>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</si>
  <si>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</si>
  <si>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</si>
  <si>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</si>
  <si>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</si>
  <si>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</si>
  <si>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</si>
  <si>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</si>
  <si>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</si>
  <si>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</si>
  <si>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</si>
  <si>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</si>
  <si>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</si>
  <si>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</si>
  <si>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</si>
  <si>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</si>
  <si>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</si>
  <si>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</si>
  <si>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</si>
  <si>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</si>
  <si>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</si>
  <si>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</si>
  <si>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</si>
  <si>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</si>
  <si>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</si>
  <si>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</si>
  <si>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</si>
  <si>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</si>
  <si>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</si>
  <si>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</si>
  <si>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</si>
  <si>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</si>
  <si>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</si>
  <si>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</si>
  <si>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</si>
  <si>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</si>
  <si>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</si>
  <si>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</si>
  <si>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</si>
  <si>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</si>
  <si>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</si>
  <si>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</si>
  <si>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</si>
  <si>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</si>
  <si>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</si>
  <si>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</si>
  <si>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</si>
  <si>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</si>
  <si>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</si>
  <si>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</si>
  <si>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</si>
  <si>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</si>
  <si>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</si>
  <si>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</si>
  <si>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</si>
  <si>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</si>
  <si>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</si>
  <si>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</si>
  <si>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</si>
  <si>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</si>
  <si>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</si>
  <si>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</si>
  <si>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</si>
  <si>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</si>
  <si>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</si>
  <si>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</si>
  <si>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</si>
  <si>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</si>
  <si>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</si>
  <si>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</si>
  <si>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</si>
  <si>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</si>
  <si>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</si>
  <si>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</si>
  <si>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</si>
  <si>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</si>
  <si>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</si>
  <si>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</si>
  <si>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</si>
  <si>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</si>
  <si>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</si>
  <si>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</si>
  <si>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</si>
  <si>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</si>
  <si>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</si>
  <si>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</si>
  <si>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</si>
  <si>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</si>
  <si>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</si>
  <si>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</si>
  <si>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</si>
  <si>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</si>
  <si>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</si>
  <si>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</si>
  <si>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</si>
  <si>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</si>
  <si>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</si>
  <si>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</si>
  <si>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</si>
  <si>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</si>
  <si>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</si>
  <si>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</si>
  <si>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</si>
  <si>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</si>
  <si>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</si>
  <si>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</si>
  <si>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</si>
  <si>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</si>
  <si>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</si>
  <si>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</si>
  <si>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</si>
  <si>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</si>
  <si>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</si>
  <si>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</si>
  <si>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</si>
  <si>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</si>
  <si>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</si>
  <si>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</si>
  <si>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</si>
  <si>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</si>
  <si>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</si>
  <si>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</si>
  <si>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</si>
  <si>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</si>
  <si>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</si>
  <si>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</si>
  <si>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</si>
  <si>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</si>
  <si>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</si>
  <si>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</si>
  <si>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</si>
  <si>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</si>
  <si>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</si>
  <si>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</si>
  <si>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</si>
  <si>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</si>
  <si>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</si>
  <si>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</si>
  <si>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</si>
  <si>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</si>
  <si>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</si>
  <si>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</si>
  <si>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</si>
  <si>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</si>
  <si>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</si>
  <si>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</si>
  <si>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</si>
  <si>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</si>
  <si>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</si>
  <si>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</si>
  <si>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</si>
  <si>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</si>
  <si>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</si>
  <si>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</si>
  <si>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</si>
  <si>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</si>
  <si>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</si>
  <si>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</si>
  <si>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</si>
  <si>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</si>
  <si>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</si>
  <si>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</si>
  <si>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</si>
  <si>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</si>
  <si>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</si>
  <si>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</si>
  <si>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</si>
  <si>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</si>
  <si>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</si>
  <si>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</si>
  <si>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</si>
  <si>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</si>
  <si>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</si>
  <si>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</si>
  <si>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</si>
  <si>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</si>
  <si>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</si>
  <si>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</si>
  <si>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</si>
  <si>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</si>
  <si>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</si>
  <si>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</si>
  <si>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</si>
  <si>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</si>
  <si>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</si>
  <si>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</si>
  <si>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</si>
  <si>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</si>
  <si>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</si>
  <si>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</si>
  <si>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</si>
  <si>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</si>
  <si>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</si>
  <si>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</si>
  <si>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</si>
  <si>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</si>
  <si>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</si>
  <si>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</si>
  <si>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</si>
  <si>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</si>
  <si>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</si>
  <si>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</si>
  <si>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</si>
  <si>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</si>
  <si>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</si>
  <si>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</si>
  <si>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</si>
  <si>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</si>
  <si>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</si>
  <si>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</si>
  <si>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</si>
  <si>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</si>
  <si>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</si>
  <si>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</si>
  <si>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</si>
  <si>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</si>
  <si>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</si>
  <si>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</si>
  <si>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</si>
  <si>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</si>
  <si>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</si>
  <si>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</si>
  <si>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</si>
  <si>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</si>
  <si>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</si>
  <si>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</si>
  <si>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</si>
  <si>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</si>
  <si>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</si>
  <si>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</si>
  <si>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</si>
  <si>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</si>
  <si>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</si>
  <si>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</si>
  <si>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</si>
  <si>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</si>
  <si>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</si>
  <si>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</si>
  <si>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</si>
  <si>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</si>
  <si>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</si>
  <si>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</si>
  <si>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</si>
  <si>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</si>
  <si>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</si>
  <si>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</si>
  <si>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</si>
  <si>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</si>
  <si>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</si>
  <si>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</si>
  <si>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</si>
  <si>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</si>
  <si>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</si>
  <si>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</si>
  <si>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</si>
  <si>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</si>
  <si>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</si>
  <si>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</si>
  <si>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</si>
  <si>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</si>
  <si>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</si>
  <si>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</si>
  <si>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</si>
  <si>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</si>
  <si>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</si>
  <si>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</si>
  <si>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</si>
  <si>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</si>
  <si>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</si>
  <si>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</si>
  <si>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</si>
  <si>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</si>
  <si>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</si>
  <si>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</si>
  <si>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</si>
  <si>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</si>
  <si>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</si>
  <si>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</si>
  <si>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</si>
  <si>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</si>
  <si>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</si>
  <si>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</si>
  <si>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</si>
  <si>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</si>
  <si>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</si>
  <si>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</si>
  <si>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</si>
  <si>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</si>
  <si>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</si>
  <si>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</si>
  <si>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</si>
  <si>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</si>
  <si>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</si>
  <si>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</si>
  <si>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</si>
  <si>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</si>
  <si>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</si>
  <si>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</si>
  <si>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</si>
  <si>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</si>
  <si>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</si>
  <si>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</si>
  <si>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</si>
  <si>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</si>
  <si>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</si>
  <si>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</si>
  <si>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</si>
  <si>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</si>
  <si>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</si>
  <si>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</si>
  <si>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</si>
  <si>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</si>
  <si>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</si>
  <si>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</si>
  <si>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</si>
  <si>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</si>
  <si>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</si>
  <si>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</si>
  <si>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</si>
  <si>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</si>
  <si>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</si>
  <si>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</si>
  <si>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</si>
  <si>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</si>
  <si>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</si>
  <si>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</si>
  <si>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</si>
  <si>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</si>
  <si>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</si>
  <si>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</si>
  <si>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</si>
  <si>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</si>
  <si>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</si>
  <si>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</si>
  <si>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</si>
  <si>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</si>
  <si>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</si>
  <si>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</si>
  <si>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</si>
  <si>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</si>
  <si>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</si>
  <si>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</si>
  <si>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</si>
  <si>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</si>
  <si>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</si>
  <si>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</si>
  <si>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</si>
  <si>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</si>
  <si>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</si>
  <si>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</si>
  <si>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</si>
  <si>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</si>
  <si>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</si>
  <si>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</si>
  <si>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</si>
  <si>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</si>
  <si>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</si>
  <si>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</si>
  <si>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</si>
  <si>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</si>
  <si>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</si>
  <si>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</si>
  <si>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</si>
  <si>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</si>
  <si>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</si>
  <si>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</si>
  <si>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</si>
  <si>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</si>
  <si>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</si>
  <si>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</si>
  <si>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</si>
  <si>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</si>
  <si>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</si>
  <si>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</si>
  <si>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</si>
  <si>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</si>
  <si>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</si>
  <si>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</si>
  <si>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</si>
  <si>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</si>
  <si>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</si>
  <si>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</si>
  <si>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</si>
  <si>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</si>
  <si>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</si>
  <si>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</si>
  <si>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</si>
  <si>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</si>
  <si>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</si>
  <si>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</si>
  <si>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</si>
  <si>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</si>
  <si>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</si>
  <si>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</si>
  <si>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</si>
  <si>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</si>
  <si>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</si>
  <si>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</si>
  <si>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</si>
  <si>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</si>
  <si>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</si>
  <si>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</si>
  <si>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</si>
  <si>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</si>
  <si>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</si>
  <si>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</si>
  <si>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</si>
  <si>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</si>
  <si>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</si>
  <si>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</si>
  <si>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</si>
  <si>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</si>
  <si>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</si>
  <si>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</si>
  <si>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</si>
  <si>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</si>
  <si>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</si>
  <si>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</si>
  <si>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</si>
  <si>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</si>
  <si>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</si>
  <si>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</si>
  <si>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</si>
  <si>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</si>
  <si>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</si>
  <si>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</si>
  <si>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</si>
  <si>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</si>
  <si>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</si>
  <si>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</si>
  <si>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</si>
  <si>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</si>
  <si>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</si>
  <si>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</si>
  <si>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</si>
  <si>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</si>
  <si>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</si>
  <si>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</si>
  <si>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</si>
  <si>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</si>
  <si>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</si>
  <si>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</si>
  <si>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</si>
  <si>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</si>
  <si>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</si>
  <si>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</si>
  <si>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</si>
  <si>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</si>
  <si>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</si>
  <si>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</si>
  <si>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</si>
  <si>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</si>
  <si>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</si>
  <si>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</si>
  <si>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</si>
  <si>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</si>
  <si>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</si>
  <si>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</si>
  <si>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</si>
  <si>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</si>
  <si>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</si>
  <si>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</si>
  <si>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</si>
  <si>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</si>
  <si>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</si>
  <si>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</si>
  <si>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</si>
  <si>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</si>
  <si>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</si>
  <si>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</si>
  <si>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</si>
  <si>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</si>
  <si>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</si>
  <si>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</si>
  <si>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</si>
  <si>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</si>
  <si>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</si>
  <si>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</si>
  <si>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</si>
  <si>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</si>
  <si>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</si>
  <si>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</si>
  <si>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</si>
  <si>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</si>
  <si>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</si>
  <si>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</si>
  <si>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</si>
  <si>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</si>
  <si>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</si>
  <si>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</si>
  <si>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</si>
  <si>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</si>
  <si>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</si>
  <si>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</si>
  <si>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</si>
  <si>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</si>
  <si>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</si>
  <si>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</si>
  <si>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</si>
  <si>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</si>
  <si>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</si>
  <si>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</si>
  <si>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</si>
  <si>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</si>
  <si>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</si>
  <si>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</si>
  <si>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</si>
  <si>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</si>
  <si>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</si>
  <si>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</si>
  <si>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</si>
  <si>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</si>
  <si>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</si>
  <si>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</si>
  <si>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</si>
  <si>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</si>
  <si>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</si>
  <si>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</si>
  <si>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</si>
  <si>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</si>
  <si>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</si>
  <si>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</si>
  <si>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</si>
  <si>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</si>
  <si>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</si>
  <si>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</si>
  <si>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</si>
  <si>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</si>
  <si>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</si>
  <si>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</si>
  <si>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</si>
  <si>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</si>
  <si>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</si>
  <si>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</si>
  <si>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</si>
  <si>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</si>
  <si>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</si>
  <si>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</si>
  <si>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</si>
  <si>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</si>
  <si>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</si>
  <si>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</si>
  <si>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</si>
  <si>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</si>
  <si>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</si>
  <si>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</si>
  <si>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</si>
  <si>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</si>
  <si>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</si>
  <si>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</si>
  <si>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</si>
  <si>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</si>
  <si>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</si>
  <si>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</si>
  <si>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</si>
  <si>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</si>
  <si>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</si>
  <si>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</si>
  <si>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</si>
  <si>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</si>
  <si>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</si>
  <si>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</si>
  <si>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</si>
  <si>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</si>
  <si>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</si>
  <si>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</si>
  <si>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</si>
  <si>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</si>
  <si>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</si>
  <si>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</si>
  <si>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</si>
  <si>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</si>
  <si>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</si>
  <si>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</si>
  <si>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</si>
  <si>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</si>
  <si>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</si>
  <si>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</si>
  <si>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</si>
  <si>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</si>
  <si>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</si>
  <si>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</si>
  <si>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</si>
  <si>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</si>
  <si>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</si>
  <si>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</si>
  <si>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</si>
  <si>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</si>
  <si>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</si>
  <si>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</si>
  <si>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</si>
  <si>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</si>
  <si>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</si>
  <si>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</si>
  <si>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</si>
  <si>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</si>
  <si>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</si>
  <si>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</si>
  <si>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</si>
  <si>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</si>
  <si>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</si>
  <si>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</si>
  <si>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</si>
  <si>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</si>
  <si>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</si>
  <si>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</si>
  <si>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</si>
  <si>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</si>
  <si>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</si>
  <si>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</si>
  <si>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</si>
  <si>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</si>
  <si>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</si>
  <si>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</si>
  <si>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</si>
  <si>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</si>
  <si>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</si>
  <si>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</si>
  <si>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</si>
  <si>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</si>
  <si>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</si>
  <si>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</si>
  <si>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</si>
  <si>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</si>
  <si>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</si>
  <si>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</si>
  <si>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</si>
  <si>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</si>
  <si>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</si>
  <si>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</si>
  <si>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</si>
  <si>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</si>
  <si>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</si>
  <si>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</si>
  <si>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</si>
  <si>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</si>
  <si>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</si>
  <si>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</si>
  <si>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</si>
  <si>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</si>
  <si>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</si>
  <si>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</si>
  <si>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</si>
  <si>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</si>
  <si>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</si>
  <si>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</si>
  <si>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</si>
  <si>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</si>
  <si>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</si>
  <si>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</si>
  <si>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</si>
  <si>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</si>
  <si>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</si>
  <si>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</si>
  <si>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</si>
  <si>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</si>
  <si>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</si>
  <si>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</si>
  <si>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</si>
  <si>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</si>
  <si>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</si>
  <si>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</si>
  <si>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</si>
  <si>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</si>
  <si>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</si>
  <si>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</si>
  <si>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</si>
  <si>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</si>
  <si>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</si>
  <si>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</si>
  <si>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</si>
  <si>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</si>
  <si>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</si>
  <si>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</si>
  <si>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</si>
  <si>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</si>
  <si>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</si>
  <si>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</si>
  <si>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</si>
  <si>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</si>
  <si>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</si>
  <si>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</si>
  <si>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</si>
  <si>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</si>
  <si>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</si>
  <si>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</si>
  <si>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</si>
  <si>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</si>
  <si>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</si>
  <si>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</si>
  <si>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</si>
  <si>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</si>
  <si>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</si>
  <si>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</si>
  <si>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</si>
  <si>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</si>
  <si>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</si>
  <si>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</si>
  <si>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</si>
  <si>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</si>
  <si>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</si>
  <si>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</si>
  <si>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</si>
  <si>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</si>
  <si>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</si>
  <si>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</si>
  <si>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</si>
  <si>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</si>
  <si>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</si>
  <si>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</si>
  <si>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</si>
  <si>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</si>
  <si>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</si>
  <si>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</si>
  <si>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</si>
  <si>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</si>
  <si>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</si>
  <si>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</si>
  <si>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</si>
  <si>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</si>
  <si>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</si>
  <si>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</si>
  <si>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</si>
  <si>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</si>
  <si>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</si>
  <si>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</si>
  <si>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</si>
  <si>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</si>
  <si>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</si>
  <si>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</si>
  <si>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</si>
  <si>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</si>
  <si>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</si>
  <si>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</si>
  <si>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</si>
  <si>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</si>
  <si>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</si>
  <si>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</si>
  <si>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</si>
  <si>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</si>
  <si>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</si>
  <si>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</si>
  <si>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</si>
  <si>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</si>
  <si>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</si>
  <si>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</si>
  <si>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</si>
  <si>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</si>
  <si>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</si>
  <si>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</si>
  <si>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</si>
  <si>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</si>
  <si>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</si>
  <si>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</si>
  <si>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</si>
  <si>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</si>
  <si>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</si>
  <si>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</si>
  <si>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</si>
  <si>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</si>
  <si>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</si>
  <si>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</si>
  <si>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</si>
  <si>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</si>
  <si>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</si>
  <si>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</si>
  <si>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</si>
  <si>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</si>
  <si>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</si>
  <si>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</si>
  <si>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</si>
  <si>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</si>
  <si>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</si>
  <si>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</si>
  <si>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</si>
  <si>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</si>
  <si>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</si>
  <si>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</si>
  <si>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</si>
  <si>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</si>
  <si>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</si>
  <si>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</si>
  <si>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</si>
  <si>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</si>
  <si>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</si>
  <si>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</si>
  <si>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</si>
  <si>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</si>
  <si>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</si>
  <si>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</si>
  <si>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</si>
  <si>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</si>
  <si>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</si>
  <si>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</si>
  <si>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</si>
  <si>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</si>
  <si>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</si>
  <si>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</si>
  <si>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</si>
  <si>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</si>
  <si>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</si>
  <si>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</si>
  <si>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</si>
  <si>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</si>
  <si>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</si>
  <si>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</si>
  <si>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</si>
  <si>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</si>
  <si>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</si>
  <si>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</si>
  <si>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</si>
  <si>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</si>
  <si>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</si>
  <si>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</si>
  <si>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</si>
  <si>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</si>
  <si>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</si>
  <si>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</si>
  <si>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</si>
  <si>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</si>
  <si>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</si>
  <si>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</si>
  <si>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</si>
  <si>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</si>
  <si>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</si>
  <si>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</si>
  <si>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</si>
  <si>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</si>
  <si>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</si>
  <si>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</si>
  <si>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</si>
  <si>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</si>
  <si>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</si>
  <si>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</si>
  <si>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</si>
  <si>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</si>
  <si>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</si>
  <si>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</si>
  <si>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</si>
  <si>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</si>
  <si>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</si>
  <si>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</si>
  <si>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</si>
  <si>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</si>
  <si>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</si>
  <si>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</si>
  <si>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</si>
  <si>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</si>
  <si>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</si>
  <si>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</si>
  <si>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</si>
  <si>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</si>
  <si>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</si>
  <si>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</si>
  <si>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</si>
  <si>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</si>
  <si>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</si>
  <si>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</si>
  <si>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</si>
  <si>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</si>
  <si>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</si>
  <si>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</si>
  <si>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</si>
  <si>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</si>
  <si>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</si>
  <si>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</si>
  <si>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</si>
  <si>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</si>
  <si>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</si>
  <si>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</si>
  <si>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</si>
  <si>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</si>
  <si>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</si>
  <si>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</si>
  <si>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</si>
  <si>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</si>
  <si>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</si>
  <si>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</si>
  <si>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</si>
  <si>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</si>
  <si>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</si>
  <si>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</si>
  <si>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</si>
  <si>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</si>
  <si>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</si>
  <si>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</si>
  <si>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</si>
  <si>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</si>
  <si>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</si>
  <si>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</si>
  <si>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</si>
  <si>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</si>
  <si>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</si>
  <si>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</si>
  <si>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</si>
  <si>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</si>
  <si>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</si>
  <si>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</si>
  <si>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</si>
  <si>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</si>
  <si>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</si>
  <si>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</si>
  <si>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</si>
  <si>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</si>
  <si>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</si>
  <si>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</si>
  <si>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</si>
  <si>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</si>
  <si>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</si>
  <si>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PCM-20251010-00000048</t>
  </si>
  <si>
    <t>Sceco power cut in building,team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</si>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</sst>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277.16092708333599</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0.22025578704051441</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45940.109353009262</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45940.109353009262</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45940.109353009262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45940.109353009262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45940.109353009262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45940.109353009262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45940.109353009262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45940.109353009262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45940.109353009262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45940.109353009262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45940.109353009262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45940.109353009262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45940.109353009262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45940.109353009262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45940.109353009262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45940.109353009262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45940.109353009262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45940.109353009262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45940.109353009262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45940.109353009262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45940.109353009262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45940.109353009262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45940.109353009262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45940.109353009262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45940.109353009262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45940.109353009262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45940.109353009262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45940.109353009262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45940.109353009262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45940.109353009262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45940.109353009262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45940.109353009262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45940.109353009262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45940.109353009262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45940.109353009262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45940.109353009262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45940.109353009262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45940.109353009262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45940.109353009262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45940.109353009262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45940.109353009262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45940.109353009262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45940.109353009262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45940.109353009262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45940.109353009262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45940.109353009262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45940.109353009262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45940.109353009262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45940.109353009262</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45940.109353009262</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45940.109353009262</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45940.109353009262</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45940.109353009262</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45940.109353009262</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45940.109353009262</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45940.109353009262</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45940.109353009262</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45940.109353009262</v>
      </c>
      <c r="H61" s="144"/>
      <c r="I61" s="142" t="str">
        <f>IFERROR(VLOOKUP(D61,DB!A:F,6,0),"")</f>
        <v/>
      </c>
      <c r="J61" s="65" t="str">
        <f>IFERROR(VLOOKUP(D61,DB!A:G,7,0),"")</f>
        <v/>
      </c>
      <c r="K61" s="146"/>
      <c r="L61" s="147" t="str">
        <f>IFERROR(VLOOKUP(D61,DB!A:I,9,0),"")</f>
        <v/>
      </c>
      <c r="M61" s="70"/>
      <c r="N61" s="70"/>
      <c r="O61" s="70"/>
    </row>
  </sheetData>
  <customSheetViews>
    <customSheetView guid="{F6042A99-DD27-4453-835D-0834D95730CC}" filter="1" showAutoFilter="1">
      <pageMargins left="0" right="0" top="0" bottom="0" header="0" footer="0"/>
      <autoFilter ref="B1:M1" xr:uid="{DCA0B4C8-7266-4C8A-8181-362835ADA48F}"/>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133.38226967593073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115.10951504630066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t="s">
        <v>38964</v>
      </c>
      <c r="F6" s="121">
        <v>45939.713171296295</v>
      </c>
      <c r="G6" s="122">
        <f ca="1">IFERROR(NOW()-F6,"-")</f>
        <v>0.39618171296751825</v>
      </c>
      <c r="H6" s="121">
        <v>45939.707615740743</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9651</v>
      </c>
      <c r="E7" s="120" t="s">
        <v>38964</v>
      </c>
      <c r="F7" s="121">
        <v>45940.046620370369</v>
      </c>
      <c r="G7" s="122">
        <f ca="1">IFERROR(NOW()-F7,"-")</f>
        <v>6.2732638893066905E-2</v>
      </c>
      <c r="H7" s="121">
        <v>45939.997314814813</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45940.109353009262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45940.109353009262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45940.109353009262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45940.109353009262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45940.109353009262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45940.109353009262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45940.109353009262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45940.109353009262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45940.109353009262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45940.109353009262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45940.109353009262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45940.109353009262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45940.109353009262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45940.109353009262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45940.109353009262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45940.109353009262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45940.109353009262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45940.109353009262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45940.109353009262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45940.109353009262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45940.109353009262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45940.109353009262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45940.109353009262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45940.109353009262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45940.109353009262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45940.109353009262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45940.109353009262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45940.109353009262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45940.109353009262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45940.109353009262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45940.109353009262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45940.109353009262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45940.109353009262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45940.109353009262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45940.109353009262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45940.109353009262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45940.109353009262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45940.109353009262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45940.109353009262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45940.109353009262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45940.109353009262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45940.109353009262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45940.109353009262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45940.109353009262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45940.109353009262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45940.109353009262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45940.109353009262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45940.109353009262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45940.109353009262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45940.109353009262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45940.109353009262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45940.109353009262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45940.109353009262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45940.109353009262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45940.109353009262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45940.109353009262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45940.109353009262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45940.109353009262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45940.109353009262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45940.109353009262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45940.109353009262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45940.109353009262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45940.109353009262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45940.109353009262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45940.109353009262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45940.109353009262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45940.109353009262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45940.109353009262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45940.109353009262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45940.109353009262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45940.109353009262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45940.109353009262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45940.109353009262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45940.109353009262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45940.109353009262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45940.109353009262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45940.109353009262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45940.109353009262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45940.109353009262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45940.109353009262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45940.109353009262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45940.109353009262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45940.109353009262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45940.109353009262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45940.109353009262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45940.109353009262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45940.109353009262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45940.109353009262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45940.109353009262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45940.109353009262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45940.109353009262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45940.109353009262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45940.109353009262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45940.109353009262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45940.109353009262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45940.109353009262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45940.109353009262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45940.109353009262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45940.109353009262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45940.109353009262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45940.109353009262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45940.109353009262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45940.109353009262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45940.109353009262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45940.109353009262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45940.109353009262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45940.109353009262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45940.109353009262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45940.109353009262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45940.109353009262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45940.109353009262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45940.109353009262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45940.109353009262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45940.109353009262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45940.109353009262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45940.109353009262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45940.109353009262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45940.109353009262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45940.109353009262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45940.109353009262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45940.109353009262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45940.109353009262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45940.109353009262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45940.109353009262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45940.109353009262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45940.109353009262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45940.109353009262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45940.109353009262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45940.109353009262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45940.109353009262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45940.109353009262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45940.109353009262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45940.109353009262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45940.109353009262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45940.109353009262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45940.109353009262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45940.109353009262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45940.109353009262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45940.109353009262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45940.109353009262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45940.109353009262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45940.109353009262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45940.109353009262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45940.109353009262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45940.109353009262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45940.109353009262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45940.109353009262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45940.109353009262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45940.109353009262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45940.109353009262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45940.109353009262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45940.109353009262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45940.109353009262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45940.109353009262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45940.109353009262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45940.109353009262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45940.109353009262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45940.109353009262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45940.109353009262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45940.109353009262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45940.109353009262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45940.109353009262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45940.109353009262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45940.109353009262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45940.109353009262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45940.109353009262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45940.109353009262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45940.109353009262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45940.109353009262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45940.109353009262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45940.109353009262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45940.109353009262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45940.109353009262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45940.109353009262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45940.109353009262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45940.109353009262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45940.109353009262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45940.109353009262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45940.109353009262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45940.109353009262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45940.109353009262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45940.109353009262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45940.109353009262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45940.109353009262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45940.109353009262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45940.109353009262</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45940.109353009262</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45940.109353009262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45940.109353009262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45940.109353009262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45940.109353009262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45940.109353009262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45940.109353009262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45940.109353009262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45940.109353009262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45940.109353009262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45940.109353009262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45940.109353009262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45940.109353009262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45940.109353009262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45940.109353009262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45940.109353009262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45940.109353009262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45940.109353009262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45940.109353009262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45940.109353009262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45940.109353009262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45940.109353009262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45940.109353009262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45940.109353009262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45940.109353009262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45940.109353009262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45940.109353009262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45940.109353009262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45940.109353009262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45940.109353009262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45940.109353009262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45940.109353009262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45940.109353009262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45940.109353009262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45940.109353009262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45940.109353009262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45940.109353009262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45940.109353009262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45940.109353009262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45940.109353009262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45940.109353009262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45940.109353009262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45940.109353009262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45940.109353009262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45940.109353009262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45940.109353009262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45940.109353009262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45940.109353009262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45940.109353009262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45940.109353009262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45940.109353009262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45940.109353009262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45940.109353009262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45940.109353009262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45940.109353009262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45940.109353009262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45940.109353009262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45940.109353009262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45940.109353009262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45940.109353009262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45940.109353009262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45940.109353009262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45940.109353009262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45940.109353009262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45940.109353009262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45940.109353009262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45940.109353009262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45940.109353009262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45940.109353009262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45940.109353009262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45940.109353009262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45940.109353009262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45940.109353009262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45940.109353009262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45940.109353009262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45940.109353009262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45940.109353009262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45940.109353009262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45940.109353009262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45940.109353009262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45940.109353009262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45940.109353009262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45940.109353009262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45940.109353009262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45940.109353009262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45940.109353009262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45940.109353009262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45940.109353009262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45940.109353009262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45940.109353009262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45940.109353009262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45940.109353009262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45940.109353009262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45940.109353009262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45940.109353009262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45940.109353009262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45940.109353009262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45940.109353009262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45940.109353009262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45940.109353009262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45940.109353009262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45940.109353009262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45940.109353009262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45940.109353009262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45940.109353009262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45940.109353009262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45940.109353009262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45940.109353009262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45940.109353009262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45940.109353009262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45940.109353009262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45940.109353009262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45940.109353009262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45940.109353009262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45940.109353009262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45940.109353009262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45940.109353009262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45940.109353009262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45940.109353009262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45940.109353009262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45940.109353009262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45940.109353009262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45940.109353009262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45940.109353009262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45940.109353009262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45940.109353009262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45940.109353009262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45940.109353009262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45940.109353009262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45940.109353009262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45940.109353009262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45940.109353009262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45940.109353009262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45940.109353009262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45940.109353009262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45940.109353009262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45940.109353009262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45940.109353009262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45940.109353009262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45940.109353009262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45940.109353009262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45940.109353009262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45940.109353009262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45940.109353009262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45940.109353009262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45940.109353009262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45940.109353009262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45940.109353009262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45940.109353009262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45940.109353009262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45940.109353009262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45940.109353009262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45940.109353009262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45940.109353009262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45940.109353009262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45940.109353009262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45940.109353009262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45940.109353009262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45940.109353009262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45940.109353009262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45940.109353009262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45940.109353009262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45940.109353009262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45940.109353009262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45940.109353009262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45940.109353009262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45940.109353009262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45940.109353009262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45940.109353009262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45940.109353009262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45940.109353009262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45940.109353009262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45940.109353009262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45940.109353009262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45940.109353009262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45940.109353009262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45940.109353009262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45940.109353009262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45940.109353009262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45940.109353009262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45940.109353009262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45940.109353009262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45940.109353009262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45940.109353009262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45940.109353009262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45940.109353009262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45940.109353009262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45940.109353009262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45940.109353009262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45940.109353009262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45940.109353009262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45940.109353009262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45940.109353009262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45940.109353009262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45940.109353009262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45940.109353009262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45940.109353009262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45940.109353009262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45940.109353009262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45940.109353009262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45940.109353009262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45940.109353009262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45940.109353009262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45940.109353009262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45940.109353009262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45940.109353009262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45940.109353009262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45940.109353009262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45940.109353009262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45940.109353009262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45940.109353009262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45940.109353009262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45940.109353009262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45940.109353009262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45940.109353009262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45940.109353009262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45940.109353009262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45940.109353009262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45940.109353009262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45940.109353009262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45940.109353009262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45940.109353009262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45940.109353009262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45940.109353009262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45940.109353009262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45940.109353009262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45940.109353009262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45940.109353009262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45940.109353009262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45940.109353009262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45940.109353009262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45940.109353009262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45940.109353009262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45940.109353009262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45940.109353009262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45940.109353009262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45940.109353009262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45940.109353009262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45940.109353009262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45940.109353009262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45940.109353009262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45940.109353009262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45940.109353009262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45940.109353009262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45940.109353009262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45940.109353009262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45940.109353009262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45940.109353009262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45940.109353009262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45940.109353009262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45940.109353009262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45940.109353009262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45940.109353009262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45940.109353009262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45940.109353009262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45940.109353009262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45940.109353009262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45940.109353009262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45940.109353009262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45940.109353009262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45940.109353009262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45940.109353009262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45940.109353009262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45940.109353009262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45940.109353009262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45940.109353009262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45940.109353009262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45940.109353009262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45940.109353009262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45940.109353009262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45940.109353009262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45940.109353009262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45940.109353009262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45940.109353009262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45940.109353009262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45940.109353009262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45940.109353009262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45940.109353009262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45940.109353009262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45940.109353009262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45940.109353009262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45940.109353009262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45940.109353009262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45940.109353009262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45940.109353009262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45940.109353009262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45940.109353009262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45940.109353009262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45940.109353009262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45940.109353009262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45940.109353009262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45940.109353009262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45940.109353009262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45940.109353009262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45940.109353009262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45940.109353009262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45940.109353009262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45940.109353009262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45940.109353009262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45940.109353009262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45940.109353009262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45940.109353009262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45940.109353009262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45940.109353009262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45940.109353009262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45940.109353009262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45940.109353009262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45940.109353009262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45940.109353009262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45940.109353009262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45940.109353009262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45940.109353009262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45940.109353009262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45940.109353009262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45940.109353009262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45940.109353009262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45940.109353009262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45940.109353009262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45940.109353009262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45940.109353009262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45940.109353009262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45940.109353009262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45940.109353009262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45940.109353009262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45940.109353009262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45940.109353009262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45940.109353009262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45940.109353009262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45940.109353009262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45940.109353009262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45940.109353009262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45940.109353009262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45940.109353009262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45940.109353009262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45940.109353009262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45940.109353009262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45940.109353009262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45940.109353009262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45940.109353009262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45940.109353009262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45940.109353009262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45940.109353009262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45940.109353009262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45940.109353009262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45940.109353009262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45940.109353009262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45940.109353009262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45940.109353009262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45940.109353009262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45940.109353009262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45940.109353009262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45940.109353009262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45940.109353009262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45940.109353009262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45940.109353009262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45940.109353009262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45940.109353009262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45940.109353009262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45940.109353009262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45940.109353009262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45940.109353009262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45940.109353009262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45940.109353009262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45940.109353009262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45940.109353009262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45940.109353009262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45940.109353009262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45940.109353009262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45940.109353009262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45940.109353009262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45940.109353009262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45940.109353009262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45940.109353009262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45940.109353009262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45940.109353009262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45940.109353009262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45940.109353009262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45940.109353009262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45940.109353009262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45940.109353009262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45940.109353009262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45940.109353009262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45940.109353009262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45940.109353009262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45940.109353009262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45940.109353009262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45940.109353009262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45940.109353009262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45940.109353009262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45940.109353009262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45940.109353009262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45940.109353009262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45940.109353009262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45940.109353009262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45940.109353009262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45940.109353009262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45940.109353009262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45940.109353009262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45940.109353009262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45940.109353009262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45940.109353009262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45940.109353009262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45940.109353009262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45940.109353009262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45940.109353009262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45940.109353009262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45940.109353009262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45940.109353009262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45940.109353009262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45940.109353009262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45940.109353009262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45940.109353009262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45940.109353009262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45940.109353009262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45940.109353009262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45940.109353009262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45940.109353009262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45940.109353009262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45940.109353009262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45940.109353009262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45940.109353009262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45940.109353009262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45940.109353009262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45940.109353009262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45940.109353009262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45940.109353009262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45940.109353009262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45940.109353009262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45940.109353009262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45940.109353009262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45940.109353009262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45940.109353009262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45940.109353009262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45940.109353009262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45940.109353009262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45940.109353009262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45940.109353009262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45940.109353009262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45940.109353009262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45940.109353009262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45940.109353009262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45940.109353009262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45940.109353009262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45940.109353009262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45940.109353009262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45940.109353009262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45940.109353009262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45940.109353009262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45940.109353009262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45940.109353009262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45940.109353009262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45940.109353009262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45940.109353009262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45940.109353009262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45940.109353009262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45940.109353009262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45940.109353009262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45940.109353009262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45940.109353009262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45940.109353009262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45940.109353009262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45940.109353009262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45940.109353009262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45940.109353009262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45940.109353009262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45940.109353009262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45940.109353009262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45940.109353009262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45940.109353009262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45940.109353009262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45940.109353009262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45940.109353009262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45940.109353009262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45940.109353009262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45940.109353009262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45940.109353009262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45940.109353009262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45940.109353009262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45940.109353009262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45940.109353009262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45940.109353009262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45940.109353009262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45940.109353009262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45940.109353009262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45940.109353009262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45940.109353009262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45940.109353009262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45940.109353009262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45940.109353009262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45940.109353009262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45940.109353009262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45940.109353009262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45940.109353009262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45940.109353009262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45940.109353009262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45940.109353009262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45940.109353009262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45940.109353009262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45940.109353009262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45940.109353009262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45940.109353009262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45940.109353009262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45940.109353009262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45940.109353009262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45940.109353009262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45940.109353009262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45940.109353009262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45940.109353009262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45940.109353009262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45940.109353009262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45940.109353009262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45940.109353009262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45940.109353009262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45940.109353009262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45940.109353009262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45940.109353009262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45940.109353009262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45940.109353009262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45940.109353009262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45940.109353009262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45940.109353009262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45940.109353009262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45940.109353009262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45940.109353009262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45940.109353009262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45940.109353009262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45940.109353009262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45940.109353009262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45940.109353009262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45940.109353009262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45940.109353009262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45940.109353009262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45940.109353009262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45940.109353009262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45940.109353009262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45940.109353009262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45940.109353009262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45940.109353009262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45940.109353009262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45940.109353009262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45940.109353009262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45940.109353009262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45940.109353009262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45940.109353009262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45940.109353009262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45940.109353009262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45940.109353009262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45940.109353009262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45940.109353009262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45940.109353009262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45940.109353009262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45940.109353009262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45940.109353009262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45940.109353009262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45940.109353009262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45940.109353009262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45940.109353009262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45940.109353009262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45940.109353009262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45940.109353009262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45940.109353009262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45940.109353009262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45940.109353009262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45940.109353009262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45940.109353009262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45940.109353009262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45940.109353009262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45940.109353009262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45940.109353009262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45940.109353009262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45940.109353009262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45940.109353009262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45940.109353009262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45940.109353009262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45940.109353009262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45940.109353009262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45940.109353009262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45940.109353009262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45940.109353009262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45940.109353009262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45940.109353009262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45940.109353009262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45940.109353009262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45940.109353009262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45940.109353009262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45940.109353009262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45940.109353009262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45940.109353009262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45940.109353009262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45940.109353009262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45940.109353009262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45940.109353009262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45940.109353009262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45940.109353009262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45940.109353009262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45940.109353009262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45940.109353009262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45940.109353009262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45940.109353009262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45940.109353009262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45940.109353009262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45940.109353009262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45940.109353009262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45940.109353009262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45940.109353009262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45940.109353009262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45940.109353009262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45940.109353009262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45940.109353009262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45940.109353009262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45940.109353009262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45940.109353009262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45940.109353009262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45940.109353009262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45940.109353009262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45940.109353009262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45940.109353009262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45940.109353009262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45940.109353009262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45940.109353009262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45940.109353009262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45940.109353009262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45940.109353009262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45940.109353009262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45940.109353009262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45940.109353009262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45940.109353009262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45940.109353009262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45940.109353009262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45940.109353009262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45940.109353009262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45940.109353009262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45940.109353009262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45940.109353009262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45940.109353009262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45940.109353009262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45940.109353009262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45940.109353009262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45940.109353009262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45940.109353009262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45940.109353009262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45940.109353009262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45940.109353009262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45940.109353009262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45940.109353009262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45940.109353009262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45940.109353009262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45940.109353009262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45940.109353009262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45940.109353009262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45940.109353009262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45940.109353009262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45940.109353009262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45940.109353009262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45940.109353009262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45940.109353009262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45940.109353009262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45940.109353009262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45940.109353009262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45940.109353009262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45940.109353009262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45940.109353009262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45940.109353009262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45940.109353009262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45940.109353009262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45940.109353009262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45940.109353009262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45940.109353009262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45940.109353009262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45940.109353009262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45940.109353009262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45940.109353009262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45940.109353009262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45940.109353009262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45940.109353009262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45940.109353009262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45940.109353009262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45940.109353009262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45940.109353009262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45940.109353009262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45940.109353009262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45940.109353009262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45940.109353009262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45940.109353009262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45940.109353009262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45940.109353009262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45940.109353009262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45940.109353009262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45940.109353009262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45940.109353009262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45940.109353009262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45940.109353009262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45940.109353009262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45940.109353009262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45940.109353009262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45940.109353009262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45940.109353009262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45940.109353009262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45940.109353009262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45940.109353009262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45940.109353009262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45940.109353009262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45940.109353009262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45940.109353009262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45940.109353009262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45940.109353009262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45940.109353009262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45940.109353009262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45940.109353009262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45940.109353009262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45940.109353009262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45940.109353009262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45940.109353009262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45940.109353009262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45940.109353009262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45940.109353009262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45940.109353009262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45940.109353009262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45940.109353009262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45940.109353009262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45940.109353009262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45940.109353009262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45940.109353009262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45940.109353009262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45940.109353009262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45940.109353009262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45940.109353009262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45940.109353009262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45940.109353009262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45940.109353009262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45940.109353009262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45940.109353009262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45940.109353009262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45940.109353009262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45940.109353009262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45940.109353009262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45940.109353009262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45940.109353009262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45940.109353009262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45940.109353009262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45940.109353009262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45940.109353009262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45940.109353009262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45940.109353009262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45940.109353009262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45940.109353009262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45940.109353009262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45940.109353009262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45940.109353009262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45940.109353009262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45940.109353009262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45940.109353009262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45940.109353009262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45940.109353009262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45940.109353009262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45940.109353009262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45940.109353009262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45940.109353009262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45940.109353009262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45940.109353009262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45940.109353009262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45940.109353009262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45940.109353009262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45940.109353009262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45940.109353009262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45940.109353009262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45940.109353009262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45940.109353009262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45940.109353009262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45940.109353009262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45940.109353009262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45940.109353009262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45940.109353009262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45940.109353009262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45940.109353009262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45940.109353009262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45940.109353009262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45940.109353009262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45940.109353009262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45940.109353009262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45940.109353009262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45940.109353009262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45940.109353009262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45940.109353009262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45940.109353009262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45940.109353009262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45940.109353009262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45940.109353009262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45940.109353009262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45940.109353009262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45940.109353009262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45940.109353009262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45940.109353009262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45940.109353009262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45940.109353009262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45940.109353009262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45940.109353009262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45940.109353009262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45940.109353009262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45940.109353009262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45940.109353009262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45940.109353009262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45940.109353009262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45940.109353009262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45940.109353009262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45940.109353009262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45940.109353009262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45940.109353009262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45940.109353009262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45940.109353009262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45940.109353009262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45940.109353009262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45940.109353009262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45940.109353009262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45940.109353009262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45940.109353009262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45940.109353009262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45940.109353009262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45940.109353009262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45940.109353009262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45940.109353009262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45940.109353009262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45940.109353009262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45940.109353009262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45940.109353009262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45940.109353009262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45940.109353009262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45940.109353009262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45940.109353009262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45940.109353009262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45940.109353009262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45940.109353009262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45940.109353009262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45940.109353009262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45940.109353009262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45940.109353009262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45940.109353009262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45940.109353009262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45940.109353009262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45940.109353009262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45940.109353009262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45940.109353009262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45940.109353009262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45940.109353009262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45940.109353009262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45940.109353009262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45940.109353009262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45940.109353009262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45940.109353009262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45940.109353009262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45940.109353009262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45940.109353009262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45940.109353009262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45940.109353009262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45940.109353009262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45940.109353009262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45940.109353009262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45940.109353009262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45940.109353009262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45940.109353009262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45940.109353009262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45940.109353009262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45940.109353009262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45940.109353009262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45940.109353009262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45940.109353009262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45940.109353009262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45940.109353009262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45940.109353009262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45940.109353009262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45940.109353009262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45940.109353009262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45940.109353009262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45940.109353009262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45940.109353009262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45940.109353009262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45940.109353009262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45940.109353009262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45940.109353009262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45940.109353009262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45940.109353009262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45940.109353009262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45940.109353009262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45940.109353009262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45940.109353009262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45940.109353009262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45940.109353009262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45940.109353009262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45940.109353009262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45940.109353009262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45940.109353009262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45940.109353009262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45940.109353009262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45940.109353009262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45940.109353009262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45940.109353009262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45940.109353009262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45940.109353009262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45940.109353009262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45940.109353009262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45940.109353009262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45940.109353009262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45940.109353009262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45940.109353009262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45940.109353009262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45940.109353009262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45940.109353009262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45940.109353009262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45940.109353009262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45940.109353009262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45940.109353009262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45940.109353009262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45940.109353009262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45940.109353009262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45940.109353009262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45940.109353009262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45940.109353009262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45940.109353009262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45940.109353009262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45940.109353009262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45940.109353009262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45940.109353009262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45940.109353009262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45940.109353009262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45940.109353009262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45940.109353009262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45940.109353009262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45940.109353009262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45940.109353009262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45940.109353009262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45940.109353009262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45940.109353009262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45940.109353009262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45940.109353009262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45940.109353009262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45940.109353009262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45940.109353009262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45940.109353009262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45940.109353009262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45940.109353009262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45940.109353009262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45940.109353009262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45940.109353009262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45940.109353009262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45940.109353009262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45940.109353009262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45940.109353009262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45940.109353009262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45940.109353009262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45940.109353009262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45940.109353009262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45940.109353009262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45940.109353009262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45940.109353009262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45940.109353009262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45940.109353009262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45940.109353009262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45940.109353009262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45940.109353009262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45940.109353009262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45940.109353009262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45940.109353009262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45940.109353009262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45940.109353009262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45940.109353009262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45940.109353009262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45940.109353009262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45940.109353009262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45940.109353009262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45940.109353009262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45940.109353009262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45940.109353009262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45940.109353009262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45940.109353009262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45940.109353009262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45940.109353009262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45940.109353009262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45940.109353009262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45940.109353009262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45940.109353009262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45940.109353009262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45940.109353009262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45940.109353009262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45940.109353009262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45940.109353009262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45940.109353009262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45940.109353009262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45940.109353009262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45940.109353009262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45940.109353009262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45940.109353009262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45940.109353009262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45940.109353009262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45940.109353009262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45940.109353009262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45940.109353009262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45940.109353009262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45940.109353009262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45940.109353009262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45940.109353009262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45940.109353009262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45940.109353009262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45940.109353009262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45940.109353009262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45940.109353009262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45940.109353009262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45940.109353009262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45940.109353009262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45940.109353009262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45940.109353009262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45940.109353009262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45940.109353009262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45940.109353009262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45940.109353009262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45940.109353009262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45940.109353009262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45940.109353009262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45940.109353009262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45940.109353009262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45940.109353009262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45940.109353009262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45940.109353009262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45940.109353009262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45940.109353009262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45940.109353009262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45940.109353009262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45940.109353009262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45940.109353009262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45940.109353009262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45940.109353009262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45940.109353009262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45940.109353009262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45940.109353009262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45940.109353009262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45940.109353009262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45940.109353009262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45940.109353009262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45940.109353009262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45940.109353009262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45940.109353009262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45940.109353009262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45940.109353009262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45940.109353009262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45940.109353009262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45940.109353009262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45940.109353009262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45940.109353009262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45940.109353009262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45940.109353009262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45940.109353009262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45940.109353009262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45940.109353009262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45940.109353009262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45940.109353009262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45940.109353009262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45940.109353009262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45940.109353009262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45940.109353009262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45940.109353009262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45940.109353009262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45940.109353009262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45940.109353009262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45940.109353009262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45940.109353009262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45940.109353009262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45940.109353009262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45940.109353009262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45940.109353009262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45940.109353009262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45940.109353009262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45940.109353009262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45940.109353009262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45940.109353009262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45940.109353009262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45940.109353009262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45940.109353009262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45940.109353009262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45940.109353009262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45940.109353009262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45940.109353009262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45940.109353009262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45940.109353009262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45940.109353009262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45940.109353009262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45940.109353009262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45940.109353009262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45940.109353009262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45940.109353009262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45940.109353009262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45940.109353009262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45940.109353009262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45940.109353009262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45940.109353009262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45940.109353009262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45940.109353009262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45940.109353009262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45940.109353009262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45940.109353009262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45940.109353009262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45940.109353009262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45940.109353009262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45940.109353009262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45940.109353009262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45940.109353009262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45940.109353009262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45940.109353009262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45940.109353009262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45940.109353009262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45940.109353009262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45940.109353009262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45940.109353009262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45940.109353009262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45940.109353009262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45940.109353009262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45940.109353009262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45940.109353009262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45940.109353009262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45940.109353009262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45940.109353009262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45940.109353009262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45940.109353009262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45940.109353009262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45940.109353009262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45940.109353009262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45940.109353009262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45940.109353009262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45940.109353009262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45940.109353009262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45940.109353009262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45940.109353009262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45940.109353009262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45940.109353009262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45940.109353009262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45940.109353009262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45940.109353009262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45940.109353009262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45940.109353009262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45940.109353009262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45940.109353009262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45940.109353009262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45940.109353009262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45940.109353009262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45940.109353009262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45940.109353009262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45940.109353009262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45940.109353009262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45940.109353009262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45940.109353009262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45940.109353009262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45940.109353009262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45940.109353009262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45940.109353009262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45940.109353009262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45940.109353009262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45940.109353009262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45940.109353009262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45940.109353009262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45940.109353009262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45940.109353009262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45940.109353009262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45940.109353009262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45940.109353009262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45940.109353009262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45940.109353009262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45940.109353009262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45940.109353009262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45940.109353009262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45940.109353009262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45940.109353009262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45940.109353009262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45940.109353009262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45940.109353009262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45940.109353009262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45940.109353009262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45940.109353009262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45940.109353009262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45940.109353009262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45940.109353009262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45940.109353009262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45940.109353009262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45940.109353009262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45940.109353009262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45940.109353009262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45940.109353009262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45940.109353009262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45940.109353009262</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236.62863541666593</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0.55210763889044756</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3</v>
      </c>
      <c r="D4" s="129" t="s">
        <v>25541</v>
      </c>
      <c r="E4" s="104" t="s">
        <v>39045</v>
      </c>
      <c r="F4" s="131">
        <v>45940.036805555559</v>
      </c>
      <c r="G4" s="132">
        <f ca="1">IFERROR(NOW()-F4,"")</f>
        <v>7.2547453703009523E-2</v>
      </c>
      <c r="H4" s="131">
        <v>45939.995462962965</v>
      </c>
      <c r="I4" s="127" t="str">
        <f>IFERROR(VLOOKUP(D4,DB!A:F,6,0),"")</f>
        <v>SCECO</v>
      </c>
      <c r="J4" s="127" t="str">
        <f>IFERROR(VLOOKUP(D4,DB!A:G,7,0),"")</f>
        <v>Dead</v>
      </c>
      <c r="K4" s="133" t="s">
        <v>39063</v>
      </c>
      <c r="L4" s="129" t="str">
        <f>IFERROR(VLOOKUP(D4,DB!A:I,9,0),"")</f>
        <v>Latis</v>
      </c>
    </row>
    <row r="5" spans="1:16" ht="15" customHeight="1">
      <c r="A5" s="127"/>
      <c r="B5" s="127" t="str">
        <f>IFERROR(VLOOKUP(D5,DB!A:K,11,0),"")</f>
        <v/>
      </c>
      <c r="C5" s="128"/>
      <c r="D5" s="129"/>
      <c r="E5" s="104"/>
      <c r="F5" s="131"/>
      <c r="G5" s="132">
        <f ca="1">IFERROR(NOW()-F5,"")</f>
        <v>45940.109353009262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45940.109353009262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45940.109353009262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45940.109353009262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45940.109353009262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45940.109353009262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45940.109353009262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45940.109353009262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45940.109353009262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45940.109353009262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45940.109353009262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45940.109353009262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45940.109353009262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45940.109353009262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45940.109353009262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45940.109353009262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45940.109353009262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45940.109353009262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45940.109353009262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45940.109353009262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45940.109353009262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45940.109353009262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45940.109353009262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45940.109353009262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04"/>
      <c r="F29" s="131"/>
      <c r="G29" s="132">
        <f ca="1">IFERROR(NOW()-F29,"")</f>
        <v>45940.109353009262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45940.109353009262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45940.109353009262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45940.109353009262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45940.109353009262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45940.109353009262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45940.109353009262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45940.109353009262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45940.109353009262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45940.109353009262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45940.109353009262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45940.109353009262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45940.109353009262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45940.109353009262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45940.109353009262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45940.109353009262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45940.109353009262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45940.109353009262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45940.109353009262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45940.109353009262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45940.109353009262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45940.109353009262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45940.109353009262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45940.109353009262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45940.109353009262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45940.109353009262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45940.109353009262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45940.109353009262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45940.109353009262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45940.109353009262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45940.109353009262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45940.109353009262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45940.109353009262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45940.109353009262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45940.109353009262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45940.109353009262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45940.109353009262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45940.109353009262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45940.109353009262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45940.109353009262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45940.109353009262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45940.109353009262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45940.109353009262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45940.109353009262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45940.109353009262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45940.109353009262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45940.109353009262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45940.109353009262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45940.109353009262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45940.109353009262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45940.109353009262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45940.109353009262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45940.109353009262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45940.109353009262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45940.109353009262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45940.109353009262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45940.109353009262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45940.109353009262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45940.109353009262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45940.109353009262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45940.109353009262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45940.109353009262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45940.109353009262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45940.109353009262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45940.109353009262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45940.109353009262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45940.109353009262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45940.109353009262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45940.109353009262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45940.109353009262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45940.109353009262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45940.109353009262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45940.109353009262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45940.109353009262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45940.109353009262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45940.109353009262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45940.109353009262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45940.109353009262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45940.109353009262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45940.109353009262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45940.109353009262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45940.109353009262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45940.109353009262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45940.109353009262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45940.109353009262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45940.109353009262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45940.109353009262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45940.109353009262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45940.109353009262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45940.109353009262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45940.109353009262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45940.109353009262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45940.109353009262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45940.109353009262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45940.109353009262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45940.109353009262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45940.109353009262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45940.109353009262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45940.109353009262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45940.109353009262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45940.109353009262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45940.109353009262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45940.109353009262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45940.109353009262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45940.109353009262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45940.109353009262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45940.109353009262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45940.109353009262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45940.109353009262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45940.109353009262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45940.109353009262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45940.109353009262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45940.109353009262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45940.109353009262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45940.109353009262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45940.109353009262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45940.109353009262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45940.109353009262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45940.109353009262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45940.109353009262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45940.109353009262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45940.109353009262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45940.109353009262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45940.109353009262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45940.109353009262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45940.109353009262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45940.109353009262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45940.109353009262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45940.109353009262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45940.109353009262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45940.109353009262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45940.109353009262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45940.109353009262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45940.109353009262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45940.109353009262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45940.109353009262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45940.109353009262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45940.109353009262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45940.109353009262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45940.109353009262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45940.109353009262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45940.109353009262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45940.109353009262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45940.109353009262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45940.109353009262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45940.109353009262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45940.109353009262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45940.109353009262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45940.109353009262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45940.109353009262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45940.109353009262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45940.109353009262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45940.109353009262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45940.109353009262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45940.109353009262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45940.109353009262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45940.109353009262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45940.109353009262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45940.109353009262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45940.109353009262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45940.109353009262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45940.109353009262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45940.109353009262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45940.109353009262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45940.109353009262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45940.109353009262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45940.109353009262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45940.109353009262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45940.109353009262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45940.109353009262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45940.109353009262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45940.109353009262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45940.109353009262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45940.109353009262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45940.109353009262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45940.109353009262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45940.109353009262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45940.109353009262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45940.109353009262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45940.109353009262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45940.109353009262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45940.109353009262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45940.109353009262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45940.109353009262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45940.109353009262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45940.109353009262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45940.109353009262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45940.109353009262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45940.109353009262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45940.109353009262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45940.109353009262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45940.109353009262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45940.109353009262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45940.109353009262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45940.109353009262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45940.109353009262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45940.109353009262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45940.109353009262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45940.109353009262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45940.109353009262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45940.109353009262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45940.109353009262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45940.109353009262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45940.109353009262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45940.109353009262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45940.109353009262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45940.109353009262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45940.109353009262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45940.109353009262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45940.109353009262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45940.109353009262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45940.109353009262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45940.109353009262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45940.109353009262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45940.109353009262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45940.109353009262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45940.109353009262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45940.109353009262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45940.109353009262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45940.109353009262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45940.109353009262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45940.109353009262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45940.109353009262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45940.109353009262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45940.109353009262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45940.109353009262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45940.109353009262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45940.109353009262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45940.109353009262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45940.109353009262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45940.109353009262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45940.109353009262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45940.109353009262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45940.109353009262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45940.109353009262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45940.109353009262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45940.109353009262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45940.109353009262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45940.109353009262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45940.109353009262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45940.109353009262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45940.109353009262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45940.109353009262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45940.109353009262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45940.109353009262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45940.109353009262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45940.109353009262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45940.109353009262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45940.109353009262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45940.109353009262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45940.109353009262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45940.109353009262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45940.109353009262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45940.109353009262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45940.109353009262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45940.109353009262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45940.109353009262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45940.109353009262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45940.109353009262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45940.109353009262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45940.109353009262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45940.109353009262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45940.109353009262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45940.109353009262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45940.109353009262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45940.109353009262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45940.109353009262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45940.109353009262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45940.109353009262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45940.109353009262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45940.109353009262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45940.109353009262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45940.109353009262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45940.109353009262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45940.109353009262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45940.109353009262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45940.109353009262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45940.109353009262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45940.109353009262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45940.109353009262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45940.109353009262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45940.109353009262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45940.109353009262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45940.109353009262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45940.109353009262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45940.109353009262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45940.109353009262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45940.109353009262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45940.109353009262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45940.109353009262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45940.109353009262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45940.109353009262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45940.109353009262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45940.109353009262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45940.109353009262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45940.109353009262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45940.109353009262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45940.109353009262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45940.109353009262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45940.109353009262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45940.109353009262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45940.109353009262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45940.109353009262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45940.109353009262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45940.109353009262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45940.109353009262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45940.109353009262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45940.109353009262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45940.109353009262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45940.109353009262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45940.109353009262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45940.109353009262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45940.109353009262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45940.109353009262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45940.109353009262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45940.109353009262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45940.109353009262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45940.109353009262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45940.109353009262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45940.109353009262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45940.109353009262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45940.109353009262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45940.109353009262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45940.109353009262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45940.109353009262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45940.109353009262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45940.109353009262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45940.109353009262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45940.109353009262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45940.109353009262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45940.109353009262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45940.109353009262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45940.109353009262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45940.109353009262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45940.109353009262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45940.109353009262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45940.109353009262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45940.109353009262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45940.109353009262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45940.109353009262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45940.109353009262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45940.109353009262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45940.109353009262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45940.109353009262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45940.109353009262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45940.109353009262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45940.109353009262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45940.109353009262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45940.109353009262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45940.109353009262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45940.109353009262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45940.109353009262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45940.109353009262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45940.109353009262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45940.109353009262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45940.109353009262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45940.109353009262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45940.109353009262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45940.109353009262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45940.109353009262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45940.109353009262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45940.109353009262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45940.109353009262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45940.109353009262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45940.109353009262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45940.109353009262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45940.109353009262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45940.109353009262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45940.109353009262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45940.109353009262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45940.109353009262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45940.109353009262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45940.109353009262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45940.109353009262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45940.109353009262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45940.109353009262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45940.109353009262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45940.109353009262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45940.109353009262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45940.109353009262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45940.109353009262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45940.109353009262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45940.109353009262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45940.109353009262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45940.109353009262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45940.109353009262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45940.109353009262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45940.109353009262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45940.109353009262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45940.109353009262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45940.109353009262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45940.109353009262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45940.109353009262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45940.109353009262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45940.109353009262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45940.109353009262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45940.109353009262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45940.109353009262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45940.109353009262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45940.109353009262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45940.109353009262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45940.109353009262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45940.109353009262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45940.109353009262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45940.109353009262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45940.109353009262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45940.109353009262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45940.109353009262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45940.109353009262</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45940.109353009262</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45940.109353009262</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45940.109353009262</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45940.109353009262</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45940.109353009262</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45940.109353009262</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45940.109353009262</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45940.109353009262</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45940.109353009262</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3">
        <f ca="1">IFERROR(NOW()-F2,"")</f>
        <v>48.277292824073811</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163">
        <f t="shared" ref="G3" ca="1" si="0">IFERROR(NOW()-F3,"")</f>
        <v>13.920475694445486</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1</v>
      </c>
      <c r="D4" s="37" t="s">
        <v>35903</v>
      </c>
      <c r="E4" s="37" t="s">
        <v>38964</v>
      </c>
      <c r="F4" s="38">
        <v>45939.885000000002</v>
      </c>
      <c r="G4" s="39">
        <f t="shared" ref="G4:G11" ca="1" si="1">IFERROR(NOW()-F4,"")</f>
        <v>0.22435300926008495</v>
      </c>
      <c r="H4" s="38">
        <v>45939.879293981481</v>
      </c>
      <c r="I4" s="37" t="str">
        <f>IFERROR(VLOOKUP(D4,DB!A:F,6,0),"")</f>
        <v>Generator-SG</v>
      </c>
      <c r="J4" s="37" t="str">
        <f>IFERROR(VLOOKUP(D4,DB!A:G,7,0),"")</f>
        <v>Dead</v>
      </c>
      <c r="K4" s="37" t="s">
        <v>39069</v>
      </c>
      <c r="L4" s="37" t="str">
        <f>IFERROR(VLOOKUP(D4,DB!A:I,9,0),"")</f>
        <v>Latis</v>
      </c>
    </row>
    <row r="5" spans="1:13" ht="15">
      <c r="A5" s="37"/>
      <c r="B5" s="37" t="str">
        <f>IFERROR(VLOOKUP(D5,DB!A:K,11,0),"")</f>
        <v/>
      </c>
      <c r="C5" s="37"/>
      <c r="D5" s="126"/>
      <c r="E5" s="37"/>
      <c r="F5" s="38"/>
      <c r="G5" s="39">
        <f t="shared" ca="1" si="1"/>
        <v>45940.109353009262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45940.109353009262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45940.109353009262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45940.109353009262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45940.109353009262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45940.109353009262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45940.109353009262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ref="G12:G43" ca="1" si="2">IFERROR(NOW()-F12,"")</f>
        <v>45940.109353009262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45940.109353009262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45940.109353009262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45940.109353009262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45940.109353009262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45940.109353009262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45940.109353009262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45940.109353009262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45940.109353009262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45940.109353009262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45940.109353009262</v>
      </c>
      <c r="H22" s="38"/>
      <c r="I22" s="37" t="str">
        <f>IFERROR(VLOOKUP(D22,DB!A:F,6,0),"")</f>
        <v/>
      </c>
      <c r="J22" s="37" t="str">
        <f>IFERROR(VLOOKUP(D22,DB!A:G,7,0),"")</f>
        <v/>
      </c>
      <c r="K22" s="37"/>
      <c r="L22" s="37" t="str">
        <f>IFERROR(VLOOKUP(D22,DB!A:I,9,0),"")</f>
        <v/>
      </c>
    </row>
    <row r="23" spans="1:12" ht="15">
      <c r="A23" s="84"/>
      <c r="B23" s="84" t="str">
        <f>IFERROR(VLOOKUP(D23,DB!A:K,11,0),"")</f>
        <v/>
      </c>
      <c r="C23" s="84"/>
      <c r="D23" s="84"/>
      <c r="E23" s="84"/>
      <c r="F23" s="123"/>
      <c r="G23" s="124">
        <f t="shared" ca="1" si="2"/>
        <v>45940.109353009262</v>
      </c>
      <c r="H23" s="123"/>
      <c r="I23" s="84" t="str">
        <f>IFERROR(VLOOKUP(D23,DB!A:F,6,0),"")</f>
        <v/>
      </c>
      <c r="J23" s="84" t="str">
        <f>IFERROR(VLOOKUP(D23,DB!A:G,7,0),"")</f>
        <v/>
      </c>
      <c r="K23" s="84"/>
      <c r="L23" s="84" t="str">
        <f>IFERROR(VLOOKUP(D23,DB!A:I,9,0),"")</f>
        <v/>
      </c>
    </row>
    <row r="24" spans="1:12" ht="15">
      <c r="A24" s="37"/>
      <c r="B24" s="37" t="str">
        <f>IFERROR(VLOOKUP(D24,DB!A:K,11,0),"")</f>
        <v/>
      </c>
      <c r="C24" s="37"/>
      <c r="D24" s="37"/>
      <c r="E24" s="37"/>
      <c r="F24" s="38"/>
      <c r="G24" s="39">
        <f t="shared" ca="1" si="2"/>
        <v>45940.109353009262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45940.109353009262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45940.109353009262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45940.109353009262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45940.109353009262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45940.109353009262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45940.109353009262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45940.109353009262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45940.109353009262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45940.109353009262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45940.109353009262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45940.109353009262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45940.109353009262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45940.109353009262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45940.109353009262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45940.109353009262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45940.109353009262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45940.109353009262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45940.109353009262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45940.109353009262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ref="G44:G75" ca="1" si="3">IFERROR(NOW()-F44,"")</f>
        <v>45940.109353009262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45940.109353009262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45940.109353009262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45940.109353009262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45940.109353009262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45940.109353009262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45940.109353009262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45940.109353009262</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t="shared" ca="1" si="3"/>
        <v>45940.109353009262</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t="shared" ca="1" si="3"/>
        <v>45940.109353009262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45940.109353009262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45940.109353009262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45940.109353009262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45940.109353009262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45940.109353009262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45940.109353009262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45940.109353009262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45940.109353009262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45940.109353009262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45940.109353009262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45940.109353009262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45940.109353009262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45940.109353009262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45940.109353009262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45940.109353009262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45940.109353009262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45940.109353009262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45940.109353009262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45940.109353009262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45940.109353009262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45940.109353009262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45940.109353009262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ref="G76:G107" ca="1" si="4">IFERROR(NOW()-F76,"")</f>
        <v>45940.109353009262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45940.109353009262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45940.109353009262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45940.109353009262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45940.109353009262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45940.109353009262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45940.109353009262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45940.109353009262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45940.109353009262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45940.109353009262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45940.109353009262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45940.109353009262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45940.109353009262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45940.109353009262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45940.109353009262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45940.109353009262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45940.109353009262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45940.109353009262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45940.109353009262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45940.109353009262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45940.109353009262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45940.109353009262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45940.109353009262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45940.109353009262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45940.109353009262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45940.109353009262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45940.109353009262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45940.109353009262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45940.109353009262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45940.109353009262</v>
      </c>
      <c r="H105" s="38"/>
      <c r="I105" s="37" t="str">
        <f>IFERROR(VLOOKUP(D105,DB!A:F,6,0),"")</f>
        <v/>
      </c>
      <c r="J105" s="37" t="str">
        <f>IFERROR(VLOOKUP(D105,DB!A:G,7,0),"")</f>
        <v/>
      </c>
      <c r="K105" s="37"/>
      <c r="L105" s="37" t="str">
        <f>IFERROR(VLOOKUP(D105,DB!A:I,9,0),"")</f>
        <v/>
      </c>
    </row>
    <row r="106" spans="1:12" ht="15">
      <c r="A106" s="84"/>
      <c r="B106" s="84" t="str">
        <f>IFERROR(VLOOKUP(D106,DB!A:K,11,0),"")</f>
        <v/>
      </c>
      <c r="C106" s="84"/>
      <c r="D106" s="84"/>
      <c r="E106" s="84"/>
      <c r="F106" s="123"/>
      <c r="G106" s="124">
        <f t="shared" ca="1" si="4"/>
        <v>45940.109353009262</v>
      </c>
      <c r="H106" s="123"/>
      <c r="I106" s="84" t="str">
        <f>IFERROR(VLOOKUP(D106,DB!A:F,6,0),"")</f>
        <v/>
      </c>
      <c r="J106" s="84" t="str">
        <f>IFERROR(VLOOKUP(D106,DB!A:G,7,0),"")</f>
        <v/>
      </c>
      <c r="K106" s="84"/>
      <c r="L106" s="84" t="str">
        <f>IFERROR(VLOOKUP(D106,DB!A:I,9,0),"")</f>
        <v/>
      </c>
    </row>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8" ht="15"/>
    <row r="769" ht="15"/>
    <row r="776" ht="15"/>
    <row r="779" ht="15"/>
    <row r="781" ht="15"/>
    <row r="784" ht="15"/>
    <row r="792" ht="15"/>
    <row r="793" ht="15"/>
    <row r="795" ht="15"/>
    <row r="796" ht="15"/>
    <row r="800" ht="15"/>
    <row r="801" ht="15"/>
    <row r="803" ht="15"/>
    <row r="804" ht="15"/>
    <row r="805" ht="15"/>
    <row r="806" ht="15"/>
    <row r="807" ht="15"/>
    <row r="808" ht="15"/>
    <row r="809" ht="15"/>
    <row r="810"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7" ht="15"/>
    <row r="905" ht="15"/>
    <row r="906" ht="15"/>
    <row r="908" ht="15"/>
    <row r="909" ht="15"/>
    <row r="910" ht="15"/>
    <row r="912" ht="15"/>
    <row r="913" ht="15"/>
    <row r="917" ht="15"/>
    <row r="918" ht="15"/>
    <row r="920" ht="15"/>
    <row r="921" ht="15"/>
    <row r="923" ht="15"/>
    <row r="924" ht="15"/>
    <row r="925" ht="15"/>
    <row r="926" ht="15"/>
    <row r="927" ht="15"/>
    <row r="928" ht="15"/>
    <row r="929" ht="15"/>
    <row r="930" ht="15"/>
    <row r="931" ht="15"/>
    <row r="933" ht="15"/>
    <row r="934"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79" ht="15"/>
    <row r="980" ht="15"/>
    <row r="981" ht="15"/>
    <row r="982" ht="15"/>
    <row r="983" ht="15"/>
    <row r="984" ht="15"/>
    <row r="985" ht="15"/>
    <row r="986" ht="15"/>
    <row r="988" ht="15"/>
    <row r="989" ht="15"/>
    <row r="991" ht="15"/>
    <row r="992" ht="15"/>
    <row r="995" ht="15"/>
    <row r="996" ht="15"/>
    <row r="999" ht="15"/>
    <row r="1002" ht="15"/>
    <row r="1003" ht="15"/>
    <row r="1005" ht="15"/>
    <row r="1006" ht="15"/>
    <row r="1008" ht="15"/>
    <row r="1009"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204" ht="15"/>
    <row r="1205" ht="15"/>
    <row r="1207" ht="15"/>
    <row r="1208"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2" ht="15"/>
    <row r="1279" ht="15"/>
    <row r="1282" ht="15"/>
    <row r="1283" ht="15"/>
    <row r="1285" ht="15"/>
    <row r="1286" ht="15"/>
    <row r="1287" ht="15"/>
    <row r="1290" ht="15"/>
    <row r="1291" ht="15"/>
    <row r="1294" ht="15"/>
    <row r="1296" ht="15"/>
    <row r="1297" ht="15"/>
    <row r="1299" ht="15"/>
    <row r="1300" ht="15"/>
    <row r="1302" ht="15"/>
    <row r="1303"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9" ht="15"/>
    <row r="1337"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61" ht="15"/>
    <row r="1362" ht="15"/>
    <row r="1363" ht="15"/>
    <row r="1365" ht="15"/>
    <row r="1366" ht="15"/>
    <row r="1367" ht="15"/>
    <row r="1368" ht="15"/>
    <row r="1369" ht="15"/>
    <row r="1370" ht="15"/>
    <row r="1371" ht="15"/>
    <row r="1372" ht="15"/>
    <row r="1373" ht="15"/>
    <row r="1376" ht="15"/>
    <row r="1377" ht="15"/>
    <row r="1379" ht="15"/>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39070</v>
      </c>
      <c r="B2" s="149" t="s">
        <v>5398</v>
      </c>
      <c r="C2" s="148">
        <v>1</v>
      </c>
      <c r="D2" s="149" t="s">
        <v>34463</v>
      </c>
      <c r="E2" s="148" t="s">
        <v>39071</v>
      </c>
      <c r="F2" s="150">
        <v>45926.772847222222</v>
      </c>
      <c r="G2" s="151">
        <f ca="1">IFERROR(NOW()-F2,"-")</f>
        <v>13.336505787039641</v>
      </c>
      <c r="H2" s="152">
        <v>45927.449074074102</v>
      </c>
      <c r="I2" s="149" t="str">
        <f>IFERROR(VLOOKUP(D2,DB!A:F,6,0),"")</f>
        <v>SCECO</v>
      </c>
      <c r="J2" s="149" t="str">
        <f>IFERROR(VLOOKUP(D2,DB!A:G,7,0),"")</f>
        <v>Weak</v>
      </c>
      <c r="K2" s="148" t="s">
        <v>39072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39073</v>
      </c>
      <c r="B3" s="149" t="str">
        <f>IFERROR(VLOOKUP(D3,DB!A:K,11,0),"")</f>
        <v>R6</v>
      </c>
      <c r="C3" s="148">
        <v>1</v>
      </c>
      <c r="D3" s="149" t="s">
        <v>34282</v>
      </c>
      <c r="E3" s="148" t="s">
        <v>38964</v>
      </c>
      <c r="F3" s="152">
        <v>45939.529062499998</v>
      </c>
      <c r="G3" s="151">
        <f ca="1">IFERROR(NOW()-F3,"-")</f>
        <v>0.58029050926415948</v>
      </c>
      <c r="H3" s="152">
        <v>45927.987534722219</v>
      </c>
      <c r="I3" s="149" t="str">
        <f>IFERROR(VLOOKUP(D3,DB!A:F,6,0),"")</f>
        <v>SCECO</v>
      </c>
      <c r="J3" s="149" t="str">
        <f>IFERROR(VLOOKUP(D3,DB!A:G,7,0),"")</f>
        <v>Vandalized</v>
      </c>
      <c r="K3" s="148" t="s">
        <v>39074</v>
      </c>
      <c r="L3" s="149" t="str">
        <f>IFERROR(VLOOKUP(D3,DB!A:I,9,0),"")</f>
        <v>Latis</v>
      </c>
    </row>
    <row r="4" spans="1:16383" ht="31.5" customHeight="1">
      <c r="A4" s="148" t="s">
        <v>39075</v>
      </c>
      <c r="B4" s="149" t="s">
        <v>5398</v>
      </c>
      <c r="C4" s="148">
        <v>1</v>
      </c>
      <c r="D4" s="149" t="s">
        <v>32861</v>
      </c>
      <c r="E4" s="148" t="s">
        <v>39071</v>
      </c>
      <c r="F4" s="150">
        <v>45933.880972222221</v>
      </c>
      <c r="G4" s="151">
        <f ca="1">IFERROR(NOW()-F4,"-")</f>
        <v>6.2283807870408054</v>
      </c>
      <c r="H4" s="152">
        <v>45929.455266203702</v>
      </c>
      <c r="I4" s="149" t="str">
        <f>IFERROR(VLOOKUP(D4,DB!A:F,6,0),"")</f>
        <v>SCECO</v>
      </c>
      <c r="J4" s="149" t="str">
        <f>IFERROR(VLOOKUP(D4,DB!A:G,7,0),"")</f>
        <v>In progress</v>
      </c>
      <c r="K4" s="148" t="s">
        <v>39076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39077</v>
      </c>
      <c r="B5" s="149" t="s">
        <v>5398</v>
      </c>
      <c r="C5" s="148">
        <v>1</v>
      </c>
      <c r="D5" s="149" t="s">
        <v>33408</v>
      </c>
      <c r="E5" s="148" t="s">
        <v>38964</v>
      </c>
      <c r="F5" s="150">
        <v>45939.857638888891</v>
      </c>
      <c r="G5" s="151">
        <f ca="1">IFERROR(NOW()-F5,"-")</f>
        <v>0.25171412037161645</v>
      </c>
      <c r="H5" s="152">
        <v>45934.470231481479</v>
      </c>
      <c r="I5" s="149" t="str">
        <f>IFERROR(VLOOKUP(D5,DB!A:F,6,0),"")</f>
        <v>SCECO</v>
      </c>
      <c r="J5" s="149" t="str">
        <f>IFERROR(VLOOKUP(D5,DB!A:G,7,0),"")</f>
        <v>Dead</v>
      </c>
      <c r="K5" s="148" t="s">
        <v>39076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39078</v>
      </c>
      <c r="B6" s="156" t="str">
        <f>IFERROR(VLOOKUP(D6,DB!A:K,11,0),"")</f>
        <v>R6</v>
      </c>
      <c r="C6" s="156">
        <v>1</v>
      </c>
      <c r="D6" s="156" t="s">
        <v>33325</v>
      </c>
      <c r="E6" s="156" t="s">
        <v>38964</v>
      </c>
      <c r="F6" s="161">
        <v>45939.789467592593</v>
      </c>
      <c r="G6" s="151">
        <f ca="1">IFERROR(NOW()-F6,"-")</f>
        <v>0.31988541666942183</v>
      </c>
      <c r="H6" s="161">
        <v>45939.783831018518</v>
      </c>
      <c r="I6" s="156" t="str">
        <f>IFERROR(VLOOKUP(D6,DB!A:F,6,0),"")</f>
        <v>Generator-SG</v>
      </c>
      <c r="J6" s="156" t="str">
        <f>IFERROR(VLOOKUP(D6,DB!A:G,7,0),"")</f>
        <v>Vandalized</v>
      </c>
      <c r="K6" s="156" t="s">
        <v>39079</v>
      </c>
      <c r="L6" s="156" t="str">
        <f>IFERROR(VLOOKUP(D6,DB!A:I,9,0),"")</f>
        <v>Latis</v>
      </c>
    </row>
    <row r="7" spans="1:16383" ht="31.5" customHeight="1">
      <c r="A7" s="156"/>
      <c r="B7" s="156" t="str">
        <f>IFERROR(VLOOKUP(D7,DB!A:K,11,0),"")</f>
        <v/>
      </c>
      <c r="C7" s="156"/>
      <c r="D7" s="156"/>
      <c r="E7" s="156"/>
      <c r="F7" s="156"/>
      <c r="G7" s="151">
        <f ca="1">IFERROR(NOW()-F7,"-")</f>
        <v>45940.109353009262</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45940.109353009262</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45940.109353009262</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45940.109353009262</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45940.109353009262</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45940.109353009262</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45940.109353009262</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45940.109353009262</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45940.109353009262</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45940.109353009262</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45940.109353009262</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45940.109353009262</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45940.109353009262</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45940.109353009262</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45940.109353009262</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45940.109353009262</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45940.109353009262</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45940.109353009262</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45940.109353009262</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45940.109353009262</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45940.109353009262</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45940.109353009262</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45940.109353009262</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45940.109353009262</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45940.109353009262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45940.109353009262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45940.109353009262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45940.109353009262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45940.109353009262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45940.109353009262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45940.109353009262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45940.109353009262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45940.109353009262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45940.109353009262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45940.109353009262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45940.109353009262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45940.109353009262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45940.109353009262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45940.109353009262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45940.109353009262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45940.109353009262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45940.109353009262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45940.109353009262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45940.109353009262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45940.109353009262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45940.109353009262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45940.109353009262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45940.109353009262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45940.109353009262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45940.109353009262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45940.109353009262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45940.109353009262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45940.109353009262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45940.109353009262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45940.109353009262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45940.109353009262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45940.109353009262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45940.109353009262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45940.109353009262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45940.109353009262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45940.109353009262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45940.109353009262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45940.109353009262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45940.109353009262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45940.109353009262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45940.109353009262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45940.109353009262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45940.109353009262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45940.109353009262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45940.109353009262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45940.109353009262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45940.109353009262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45940.109353009262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45940.109353009262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45940.109353009262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45940.109353009262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45940.109353009262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45940.109353009262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45940.109353009262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45940.109353009262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45940.109353009262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45940.109353009262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45940.109353009262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45940.109353009262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45940.109353009262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45940.109353009262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45940.109353009262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45940.109353009262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45940.109353009262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45940.109353009262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45940.109353009262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45940.109353009262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45940.109353009262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45940.109353009262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45940.109353009262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45940.109353009262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45940.109353009262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45940.109353009262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45940.109353009262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45940.109353009262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45940.109353009262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45940.109353009262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45940.109353009262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45940.109353009262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45940.109353009262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45940.109353009262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45940.109353009262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45940.109353009262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45940.109353009262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45940.109353009262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45940.109353009262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45940.109353009262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45940.109353009262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45940.109353009262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45940.109353009262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45940.109353009262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45940.109353009262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45940.109353009262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45940.109353009262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45940.109353009262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45940.109353009262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45940.109353009262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45940.109353009262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45940.109353009262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45940.109353009262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45940.109353009262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45940.109353009262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45940.109353009262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45940.109353009262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45940.109353009262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45940.109353009262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45940.109353009262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45940.109353009262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45940.109353009262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45940.109353009262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45940.109353009262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45940.109353009262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45940.109353009262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45940.109353009262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45940.109353009262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45940.109353009262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45940.109353009262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45940.109353009262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45940.109353009262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45940.109353009262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45940.109353009262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45940.109353009262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45940.109353009262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45940.109353009262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45940.109353009262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45940.109353009262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45940.109353009262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45940.109353009262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45940.109353009262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45940.109353009262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45940.109353009262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45940.109353009262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45940.109353009262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45940.109353009262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45940.109353009262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45940.109353009262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45940.109353009262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45940.109353009262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45940.109353009262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45940.109353009262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45940.109353009262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45940.109353009262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45940.109353009262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45940.109353009262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45940.109353009262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45940.109353009262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45940.109353009262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45940.109353009262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45940.109353009262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45940.109353009262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45940.109353009262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45940.109353009262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45940.109353009262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45940.109353009262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45940.109353009262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45940.109353009262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45940.109353009262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45940.109353009262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45940.109353009262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45940.109353009262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45940.109353009262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45940.109353009262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45940.109353009262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45940.109353009262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45940.109353009262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45940.109353009262</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2025-10-09T23:39:31Z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