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06" documentId="13_ncr:1_{F6CB121F-512D-4AA6-A0C1-0FB36C537598}" xr6:coauthVersionLast="47" xr6:coauthVersionMax="47" xr10:uidLastSave="{E8FF81DE-C657-418F-A2F2-B8B36E46496D}"/>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<sst xmlns="http://schemas.openxmlformats.org/spreadsheetml/2006/main" count="178578" uniqueCount="39072">
  <si>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</si>
  <si>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</si>
  <si>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</si>
  <si>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</si>
  <si>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</si>
  <si>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</si>
  <si>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</si>
  <si>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</si>
  <si>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</si>
  <si>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</si>
  <si>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</si>
  <si>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</si>
  <si>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</si>
  <si>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</si>
  <si>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</si>
  <si>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</si>
  <si>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</si>
  <si>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</si>
  <si>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</si>
  <si>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</si>
  <si>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</si>
  <si>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</si>
  <si>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</si>
  <si>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</si>
  <si>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</si>
  <si>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</si>
  <si>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</si>
  <si>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</si>
  <si>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</si>
  <si>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</si>
  <si>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</si>
  <si>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</si>
  <si>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</si>
  <si>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</si>
  <si>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</si>
  <si>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</si>
  <si>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</si>
  <si>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</si>
  <si>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</si>
  <si>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</si>
  <si>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</si>
  <si>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</si>
  <si>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</si>
  <si>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</si>
  <si>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</si>
  <si>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</si>
  <si>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</si>
  <si>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</si>
  <si>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</si>
  <si>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</si>
  <si>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</si>
  <si>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</si>
  <si>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</si>
  <si>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</si>
  <si>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</si>
  <si>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</si>
  <si>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</si>
  <si>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</si>
  <si>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</si>
  <si>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</si>
  <si>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</si>
  <si>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</si>
  <si>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</si>
  <si>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</si>
  <si>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</si>
  <si>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</si>
  <si>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</si>
  <si>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</si>
  <si>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</si>
  <si>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</si>
  <si>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</si>
  <si>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</si>
  <si>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</si>
  <si>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</si>
  <si>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</si>
  <si>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</si>
  <si>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</si>
  <si>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</si>
  <si>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</si>
  <si>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</si>
  <si>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</si>
  <si>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</si>
  <si>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</si>
  <si>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</si>
  <si>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</si>
  <si>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</si>
  <si>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</si>
  <si>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</si>
  <si>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</si>
  <si>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</si>
  <si>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</si>
  <si>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</si>
  <si>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</si>
  <si>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</si>
  <si>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</si>
  <si>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</si>
  <si>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</si>
  <si>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</si>
  <si>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</si>
  <si>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</si>
  <si>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</si>
  <si>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</si>
  <si>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</si>
  <si>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</si>
  <si>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</si>
  <si>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</si>
  <si>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</si>
  <si>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</si>
  <si>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</si>
  <si>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</si>
  <si>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</si>
  <si>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</si>
  <si>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</si>
  <si>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</si>
  <si>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</si>
  <si>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</si>
  <si>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</si>
  <si>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</si>
  <si>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</si>
  <si>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</si>
  <si>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</si>
  <si>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</si>
  <si>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</si>
  <si>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</si>
  <si>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</si>
  <si>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</si>
  <si>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</si>
  <si>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</si>
  <si>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</si>
  <si>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</si>
  <si>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</si>
  <si>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</si>
  <si>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</si>
  <si>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</si>
  <si>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</si>
  <si>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</si>
  <si>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</si>
  <si>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</si>
  <si>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</si>
  <si>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</si>
  <si>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</si>
  <si>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</si>
  <si>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</si>
  <si>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</si>
  <si>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</si>
  <si>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</si>
  <si>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</si>
  <si>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</si>
  <si>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</si>
  <si>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</si>
  <si>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</si>
  <si>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</si>
  <si>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</si>
  <si>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</si>
  <si>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</si>
  <si>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</si>
  <si>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</si>
  <si>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</si>
  <si>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</si>
  <si>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</si>
  <si>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</si>
  <si>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</si>
  <si>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</si>
  <si>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</si>
  <si>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</si>
  <si>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</si>
  <si>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</si>
  <si>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</si>
  <si>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</si>
  <si>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</si>
  <si>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</si>
  <si>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</si>
  <si>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</si>
  <si>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</si>
  <si>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</si>
  <si>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</si>
  <si>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</si>
  <si>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</si>
  <si>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</si>
  <si>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</si>
  <si>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</si>
  <si>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</si>
  <si>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</si>
  <si>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</si>
  <si>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</si>
  <si>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</si>
  <si>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</si>
  <si>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</si>
  <si>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</si>
  <si>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</si>
  <si>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</si>
  <si>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</si>
  <si>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</si>
  <si>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</si>
  <si>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</si>
  <si>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</si>
  <si>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</si>
  <si>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</si>
  <si>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</si>
  <si>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</si>
  <si>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</si>
  <si>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</si>
  <si>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</si>
  <si>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</si>
  <si>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</si>
  <si>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</si>
  <si>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</si>
  <si>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</si>
  <si>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</si>
  <si>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</si>
  <si>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</si>
  <si>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</si>
  <si>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</si>
  <si>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</si>
  <si>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</si>
  <si>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</si>
  <si>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</si>
  <si>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</si>
  <si>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</si>
  <si>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</si>
  <si>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</si>
  <si>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</si>
  <si>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</si>
  <si>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</si>
  <si>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</si>
  <si>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</si>
  <si>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</si>
  <si>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</si>
  <si>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</si>
  <si>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</si>
  <si>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</si>
  <si>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</si>
  <si>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</si>
  <si>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</si>
  <si>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</si>
  <si>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</si>
  <si>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</si>
  <si>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</si>
  <si>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</si>
  <si>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</si>
  <si>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</si>
  <si>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</si>
  <si>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</si>
  <si>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</si>
  <si>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</si>
  <si>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</si>
  <si>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</si>
  <si>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</si>
  <si>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</si>
  <si>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</si>
  <si>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</si>
  <si>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</si>
  <si>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</si>
  <si>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</si>
  <si>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</si>
  <si>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</si>
  <si>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</si>
  <si>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</si>
  <si>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</si>
  <si>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</si>
  <si>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</si>
  <si>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</si>
  <si>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</si>
  <si>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</si>
  <si>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</si>
  <si>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</si>
  <si>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</si>
  <si>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</si>
  <si>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</si>
  <si>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</si>
  <si>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</si>
  <si>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</si>
  <si>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</si>
  <si>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</si>
  <si>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</si>
  <si>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</si>
  <si>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</si>
  <si>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</si>
  <si>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</si>
  <si>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</si>
  <si>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</si>
  <si>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</si>
  <si>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</si>
  <si>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</si>
  <si>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</si>
  <si>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</si>
  <si>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</si>
  <si>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</si>
  <si>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</si>
  <si>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</si>
  <si>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</si>
  <si>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</si>
  <si>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</si>
  <si>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</si>
  <si>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</si>
  <si>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</si>
  <si>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</si>
  <si>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</si>
  <si>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</si>
  <si>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</si>
  <si>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</si>
  <si>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</si>
  <si>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</si>
  <si>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</si>
  <si>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</si>
  <si>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</si>
  <si>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</si>
  <si>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</si>
  <si>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</si>
  <si>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</si>
  <si>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</si>
  <si>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</si>
  <si>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</si>
  <si>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</si>
  <si>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</si>
  <si>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</si>
  <si>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</si>
  <si>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</si>
  <si>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</si>
  <si>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</si>
  <si>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</si>
  <si>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</si>
  <si>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</si>
  <si>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</si>
  <si>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</si>
  <si>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</si>
  <si>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</si>
  <si>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</si>
  <si>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</si>
  <si>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</si>
  <si>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</si>
  <si>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</si>
  <si>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</si>
  <si>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</si>
  <si>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</si>
  <si>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</si>
  <si>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</si>
  <si>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</si>
  <si>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</si>
  <si>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</si>
  <si>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</si>
  <si>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</si>
  <si>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</si>
  <si>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</si>
  <si>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</si>
  <si>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</si>
  <si>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</si>
  <si>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</si>
  <si>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</si>
  <si>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</si>
  <si>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</si>
  <si>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</si>
  <si>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</si>
  <si>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</si>
  <si>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</si>
  <si>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</si>
  <si>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</si>
  <si>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</si>
  <si>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</si>
  <si>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</si>
  <si>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</si>
  <si>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</si>
  <si>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</si>
  <si>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</si>
  <si>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</si>
  <si>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</si>
  <si>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</si>
  <si>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</si>
  <si>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</si>
  <si>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</si>
  <si>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</si>
  <si>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</si>
  <si>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</si>
  <si>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</si>
  <si>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</si>
  <si>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</si>
  <si>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</si>
  <si>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</si>
  <si>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</si>
  <si>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</si>
  <si>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</si>
  <si>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</si>
  <si>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</si>
  <si>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</si>
  <si>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</si>
  <si>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</si>
  <si>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</si>
  <si>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</si>
  <si>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</si>
  <si>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</si>
  <si>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</si>
  <si>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</si>
  <si>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</si>
  <si>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</si>
  <si>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</si>
  <si>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</si>
  <si>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</si>
  <si>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</si>
  <si>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</si>
  <si>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</si>
  <si>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</si>
  <si>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</si>
  <si>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</si>
  <si>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</si>
  <si>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</si>
  <si>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</si>
  <si>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</si>
  <si>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</si>
  <si>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</si>
  <si>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</si>
  <si>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</si>
  <si>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</si>
  <si>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</si>
  <si>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</si>
  <si>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</si>
  <si>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</si>
  <si>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</si>
  <si>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</si>
  <si>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</si>
  <si>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</si>
  <si>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</si>
  <si>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</si>
  <si>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</si>
  <si>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</si>
  <si>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</si>
  <si>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</si>
  <si>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</si>
  <si>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</si>
  <si>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</si>
  <si>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</si>
  <si>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</si>
  <si>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</si>
  <si>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</si>
  <si>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</si>
  <si>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</si>
  <si>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</si>
  <si>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</si>
  <si>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</si>
  <si>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</si>
  <si>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</si>
  <si>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</si>
  <si>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</si>
  <si>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</si>
  <si>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</si>
  <si>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</si>
  <si>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</si>
  <si>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</si>
  <si>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</si>
  <si>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</si>
  <si>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</si>
  <si>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</si>
  <si>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</si>
  <si>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</si>
  <si>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</si>
  <si>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</si>
  <si>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</si>
  <si>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</si>
  <si>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</si>
  <si>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</si>
  <si>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</si>
  <si>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</si>
  <si>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</si>
  <si>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</si>
  <si>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</si>
  <si>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</si>
  <si>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</si>
  <si>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</si>
  <si>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</si>
  <si>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</si>
  <si>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</si>
  <si>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</si>
  <si>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</si>
  <si>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</si>
  <si>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</si>
  <si>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</si>
  <si>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</si>
  <si>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</si>
  <si>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</si>
  <si>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</si>
  <si>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</si>
  <si>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</si>
  <si>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</si>
  <si>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</si>
  <si>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</si>
  <si>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</si>
  <si>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</si>
  <si>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</si>
  <si>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</si>
  <si>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</si>
  <si>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</si>
  <si>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</si>
  <si>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</si>
  <si>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</si>
  <si>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</si>
  <si>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</si>
  <si>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</si>
  <si>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</si>
  <si>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</si>
  <si>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</si>
  <si>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</si>
  <si>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</si>
  <si>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</si>
  <si>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</si>
  <si>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</si>
  <si>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</si>
  <si>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</si>
  <si>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</si>
  <si>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</si>
  <si>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</si>
  <si>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</si>
  <si>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</si>
  <si>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</si>
  <si>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</si>
  <si>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</si>
  <si>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</si>
  <si>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</si>
  <si>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</si>
  <si>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</si>
  <si>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</si>
  <si>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</si>
  <si>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</si>
  <si>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</si>
  <si>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</si>
  <si>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</si>
  <si>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</si>
  <si>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</si>
  <si>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</si>
  <si>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</si>
  <si>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</si>
  <si>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</si>
  <si>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</si>
  <si>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</si>
  <si>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</si>
  <si>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</si>
  <si>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</si>
  <si>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</si>
  <si>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</si>
  <si>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</si>
  <si>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</si>
  <si>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</si>
  <si>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</si>
  <si>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</si>
  <si>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</si>
  <si>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</si>
  <si>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</si>
  <si>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</si>
  <si>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</si>
  <si>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</si>
  <si>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</si>
  <si>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</si>
  <si>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</si>
  <si>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</si>
  <si>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</si>
  <si>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</si>
  <si>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</si>
  <si>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</si>
  <si>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</si>
  <si>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</si>
  <si>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</si>
  <si>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</si>
  <si>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</si>
  <si>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</si>
  <si>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</si>
  <si>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</si>
  <si>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</si>
  <si>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</si>
  <si>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</si>
  <si>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</si>
  <si>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</si>
  <si>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</si>
  <si>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</si>
  <si>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</si>
  <si>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</si>
  <si>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</si>
  <si>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</si>
  <si>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</si>
  <si>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</si>
  <si>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</si>
  <si>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</si>
  <si>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</si>
  <si>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</si>
  <si>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</si>
  <si>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</si>
  <si>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</si>
  <si>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</si>
  <si>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</si>
  <si>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</si>
  <si>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</si>
  <si>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</si>
  <si>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</si>
  <si>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</si>
  <si>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</si>
  <si>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</si>
  <si>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</si>
  <si>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</si>
  <si>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</si>
  <si>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</si>
  <si>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</si>
  <si>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</si>
  <si>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</si>
  <si>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</si>
  <si>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</si>
  <si>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</si>
  <si>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</si>
  <si>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</si>
  <si>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</si>
  <si>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</si>
  <si>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</si>
  <si>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</si>
  <si>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</si>
  <si>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</si>
  <si>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</si>
  <si>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</si>
  <si>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</si>
  <si>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</si>
  <si>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</si>
  <si>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</si>
  <si>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</si>
  <si>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</si>
  <si>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</si>
  <si>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</si>
  <si>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</si>
  <si>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</si>
  <si>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</si>
  <si>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</si>
  <si>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</si>
  <si>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</si>
  <si>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</si>
  <si>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</si>
  <si>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</si>
  <si>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</si>
  <si>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</si>
  <si>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</si>
  <si>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</si>
  <si>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</si>
  <si>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</si>
  <si>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</si>
  <si>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</si>
  <si>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</si>
  <si>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</si>
  <si>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</si>
  <si>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</si>
  <si>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</si>
  <si>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</si>
  <si>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</si>
  <si>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</si>
  <si>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</si>
  <si>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</si>
  <si>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</si>
  <si>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</si>
  <si>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</si>
  <si>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</si>
  <si>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</si>
  <si>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</si>
  <si>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</si>
  <si>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</si>
  <si>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</si>
  <si>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</si>
  <si>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</si>
  <si>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</si>
  <si>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</si>
  <si>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</si>
  <si>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</si>
  <si>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</si>
  <si>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</si>
  <si>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</si>
  <si>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</si>
  <si>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</si>
  <si>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</si>
  <si>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</si>
  <si>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</si>
  <si>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</si>
  <si>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</si>
  <si>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</si>
  <si>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</si>
  <si>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</si>
  <si>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</si>
  <si>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</si>
  <si>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</si>
  <si>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</si>
  <si>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</si>
  <si>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</si>
  <si>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</si>
  <si>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</si>
  <si>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</si>
  <si>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</si>
  <si>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</si>
  <si>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</si>
  <si>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</si>
  <si>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</si>
  <si>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</si>
  <si>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</si>
  <si>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</si>
  <si>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</si>
  <si>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</si>
  <si>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</si>
  <si>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</si>
  <si>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</si>
  <si>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</si>
  <si>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</si>
  <si>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</si>
  <si>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</si>
  <si>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</si>
  <si>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</si>
  <si>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</si>
  <si>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</si>
  <si>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</si>
  <si>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</si>
  <si>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</si>
  <si>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</si>
  <si>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</si>
  <si>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</si>
  <si>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</si>
  <si>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</si>
  <si>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</si>
  <si>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</si>
  <si>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</si>
  <si>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</si>
  <si>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</si>
  <si>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</si>
  <si>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</si>
  <si>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</si>
  <si>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</si>
  <si>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</si>
  <si>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</si>
  <si>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</si>
  <si>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</si>
  <si>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</si>
  <si>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</si>
  <si>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</si>
  <si>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</si>
  <si>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</si>
  <si>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</si>
  <si>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</si>
  <si>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</si>
  <si>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</si>
  <si>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</si>
  <si>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</si>
  <si>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</si>
  <si>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</si>
  <si>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</si>
  <si>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</si>
  <si>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</si>
  <si>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</si>
  <si>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</si>
  <si>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</si>
  <si>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</si>
  <si>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</si>
  <si>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</si>
  <si>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</si>
  <si>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</si>
  <si>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</si>
  <si>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</si>
  <si>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</si>
  <si>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</si>
  <si>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</si>
  <si>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</si>
  <si>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</si>
  <si>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</si>
  <si>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</si>
  <si>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</si>
  <si>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</si>
  <si>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</si>
  <si>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</si>
  <si>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</si>
  <si>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</si>
  <si>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</si>
  <si>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</si>
  <si>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</si>
  <si>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</si>
  <si>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</si>
  <si>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</si>
  <si>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</si>
  <si>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</si>
  <si>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</si>
  <si>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</si>
  <si>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</si>
  <si>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</si>
  <si>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</si>
  <si>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</si>
  <si>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</si>
  <si>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</si>
  <si>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</si>
  <si>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</si>
  <si>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</si>
  <si>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</si>
  <si>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</si>
  <si>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</si>
  <si>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</si>
  <si>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</si>
  <si>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</si>
  <si>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</si>
  <si>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</si>
  <si>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</si>
  <si>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</si>
  <si>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</si>
  <si>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</si>
  <si>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</si>
  <si>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</si>
  <si>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</si>
  <si>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</si>
  <si>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</si>
  <si>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</si>
  <si>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</si>
  <si>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</si>
  <si>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</si>
  <si>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</si>
  <si>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</si>
  <si>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</si>
  <si>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</si>
  <si>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</si>
  <si>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</si>
  <si>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</si>
  <si>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</si>
  <si>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</si>
  <si>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</si>
  <si>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</si>
  <si>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</si>
  <si>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</si>
  <si>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</si>
  <si>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</si>
  <si>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</si>
  <si>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</si>
  <si>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</si>
  <si>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</si>
  <si>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</si>
  <si>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</si>
  <si>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</si>
  <si>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</si>
  <si>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</si>
  <si>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</si>
  <si>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</si>
  <si>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</si>
  <si>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</si>
  <si>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</si>
  <si>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</si>
  <si>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</si>
  <si>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</si>
  <si>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</si>
  <si>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</si>
  <si>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</si>
  <si>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</si>
  <si>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</si>
  <si>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</si>
  <si>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</si>
  <si>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</si>
  <si>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</si>
  <si>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</si>
  <si>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</si>
  <si>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</si>
  <si>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</si>
  <si>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</si>
  <si>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</si>
  <si>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</si>
  <si>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</si>
  <si>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</si>
  <si>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</si>
  <si>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</si>
  <si>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</si>
  <si>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</si>
  <si>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</si>
  <si>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</si>
  <si>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</si>
  <si>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</si>
  <si>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</si>
  <si>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</si>
  <si>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</si>
  <si>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</si>
  <si>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</si>
  <si>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</si>
  <si>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</si>
  <si>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</si>
  <si>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</si>
  <si>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</si>
  <si>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</si>
  <si>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</si>
  <si>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</si>
  <si>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</si>
  <si>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</si>
  <si>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</si>
  <si>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</si>
  <si>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</si>
  <si>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</si>
  <si>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</si>
  <si>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</si>
  <si>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</si>
  <si>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</si>
  <si>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</si>
  <si>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</si>
  <si>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</si>
  <si>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</si>
  <si>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</si>
  <si>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</si>
  <si>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</si>
  <si>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</si>
  <si>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</si>
  <si>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</si>
  <si>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</si>
  <si>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</si>
  <si>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</si>
  <si>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</si>
  <si>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</si>
  <si>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</si>
  <si>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</si>
  <si>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</si>
  <si>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</si>
  <si>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</si>
  <si>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</si>
  <si>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</si>
  <si>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</si>
  <si>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</si>
  <si>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</si>
  <si>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</si>
  <si>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</si>
  <si>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</si>
  <si>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</si>
  <si>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</si>
  <si>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</si>
  <si>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</si>
  <si>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</si>
  <si>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</si>
  <si>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</si>
  <si>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</si>
  <si>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</si>
  <si>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</si>
  <si>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</si>
  <si>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</si>
  <si>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</si>
  <si>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</si>
  <si>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</si>
  <si>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</si>
  <si>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</si>
  <si>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</si>
  <si>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</si>
  <si>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</si>
  <si>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</si>
  <si>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</si>
  <si>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</si>
  <si>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</si>
  <si>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</si>
  <si>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</si>
  <si>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</si>
  <si>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</si>
  <si>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</si>
  <si>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</si>
  <si>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</si>
  <si>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</si>
  <si>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</si>
  <si>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</si>
  <si>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</si>
  <si>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</si>
  <si>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</si>
  <si>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</si>
  <si>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</si>
  <si>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</si>
  <si>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</si>
  <si>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</si>
  <si>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</si>
  <si>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</si>
  <si>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</si>
  <si>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</si>
  <si>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</si>
  <si>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</si>
  <si>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</si>
  <si>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</si>
  <si>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</si>
  <si>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</si>
  <si>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</si>
  <si>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</si>
  <si>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</si>
  <si>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</si>
  <si>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</si>
  <si>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</si>
  <si>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</si>
  <si>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</si>
  <si>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</si>
  <si>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</si>
  <si>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</si>
  <si>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</si>
  <si>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</si>
  <si>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</si>
  <si>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</si>
  <si>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</si>
  <si>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</si>
  <si>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</si>
  <si>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</si>
  <si>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</si>
  <si>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</si>
  <si>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</si>
  <si>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</si>
  <si>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</si>
  <si>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</si>
  <si>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</si>
  <si>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</si>
  <si>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</si>
  <si>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</si>
  <si>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</si>
  <si>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</si>
  <si>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</si>
  <si>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</si>
  <si>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</si>
  <si>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</si>
  <si>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</si>
  <si>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</si>
  <si>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</si>
  <si>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</si>
  <si>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</si>
  <si>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</si>
  <si>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</si>
  <si>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</si>
  <si>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</si>
  <si>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</si>
  <si>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</si>
  <si>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</si>
  <si>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</si>
  <si>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</si>
  <si>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</si>
  <si>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</si>
  <si>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</si>
  <si>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</si>
  <si>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</si>
  <si>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</si>
  <si>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</si>
  <si>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</si>
  <si>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</si>
  <si>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</si>
  <si>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</si>
  <si>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</si>
  <si>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</si>
  <si>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</si>
  <si>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</si>
  <si>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</si>
  <si>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</si>
  <si>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</si>
  <si>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</si>
  <si>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</si>
  <si>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</si>
  <si>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</si>
  <si>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</si>
  <si>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</si>
  <si>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</si>
  <si>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</si>
  <si>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</si>
  <si>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</si>
  <si>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</si>
  <si>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</si>
  <si>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</si>
  <si>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</si>
  <si>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</si>
  <si>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</si>
  <si>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</si>
  <si>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</si>
  <si>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</si>
  <si>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</si>
  <si>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</si>
  <si>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</si>
  <si>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</si>
  <si>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</si>
  <si>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</si>
  <si>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</si>
  <si>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</si>
  <si>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</si>
  <si>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</si>
  <si>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</si>
  <si>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</si>
  <si>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</si>
  <si>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</si>
  <si>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</si>
  <si>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</si>
  <si>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</si>
  <si>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</si>
  <si>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</si>
  <si>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</si>
  <si>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</si>
  <si>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</si>
  <si>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</si>
  <si>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</si>
  <si>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</si>
  <si>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</si>
  <si>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</si>
  <si>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</si>
  <si>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</si>
  <si>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</si>
  <si>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</si>
  <si>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</si>
  <si>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</si>
  <si>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</si>
  <si>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</si>
  <si>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</si>
  <si>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</si>
  <si>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</si>
  <si>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</si>
  <si>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</si>
  <si>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</si>
  <si>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</si>
  <si>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</si>
  <si>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</si>
  <si>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</si>
  <si>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</si>
  <si>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</si>
  <si>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</si>
  <si>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</si>
  <si>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</si>
  <si>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</si>
  <si>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</si>
  <si>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</si>
  <si>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</si>
  <si>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</si>
  <si>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</si>
  <si>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</si>
  <si>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</si>
  <si>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</si>
  <si>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</si>
  <si>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</si>
  <si>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</si>
  <si>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</si>
  <si>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</si>
  <si>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</si>
  <si>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</si>
  <si>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</si>
  <si>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</si>
  <si>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</si>
  <si>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</si>
  <si>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</si>
  <si>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</si>
  <si>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</si>
  <si>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</si>
  <si>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</si>
  <si>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</si>
  <si>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</si>
  <si>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</si>
  <si>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</si>
  <si>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</si>
  <si>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</si>
  <si>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</si>
  <si>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</si>
  <si>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</si>
  <si>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</si>
  <si>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</si>
  <si>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</si>
  <si>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</si>
  <si>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</si>
  <si>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</si>
  <si>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</si>
  <si>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</si>
  <si>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</si>
  <si>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</si>
  <si>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</si>
  <si>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</si>
  <si>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</si>
  <si>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</si>
  <si>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</si>
  <si>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</si>
  <si>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</si>
  <si>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</si>
  <si>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</si>
  <si>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</si>
  <si>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</si>
  <si>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</si>
  <si>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</si>
  <si>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</si>
  <si>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</si>
  <si>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</si>
  <si>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</si>
  <si>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</si>
  <si>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</si>
  <si>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</si>
  <si>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</si>
  <si>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</si>
  <si>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</si>
  <si>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</si>
  <si>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</si>
  <si>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</si>
  <si>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</si>
  <si>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</si>
  <si>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</si>
  <si>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</si>
  <si>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</si>
  <si>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</si>
  <si>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</si>
  <si>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</si>
  <si>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</si>
  <si>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</si>
  <si>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</si>
  <si>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</si>
  <si>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</si>
  <si>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</si>
  <si>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</si>
  <si>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</si>
  <si>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</si>
  <si>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</si>
  <si>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</si>
  <si>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</si>
  <si>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</si>
  <si>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</si>
  <si>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</si>
  <si>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</si>
  <si>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</si>
  <si>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</si>
  <si>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</si>
  <si>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</si>
  <si>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</si>
  <si>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</si>
  <si>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</si>
  <si>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</si>
  <si>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</si>
  <si>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</si>
  <si>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</si>
  <si>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</si>
  <si>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</si>
  <si>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</si>
  <si>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</si>
  <si>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</si>
  <si>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</si>
  <si>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</si>
  <si>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</si>
  <si>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</si>
  <si>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</si>
  <si>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</si>
  <si>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</si>
  <si>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</si>
  <si>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</si>
  <si>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</si>
  <si>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</si>
  <si>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</si>
  <si>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</si>
  <si>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</si>
  <si>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</si>
  <si>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</si>
  <si>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</si>
  <si>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</si>
  <si>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</si>
  <si>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</si>
  <si>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</si>
  <si>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</si>
  <si>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</si>
  <si>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</si>
  <si>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</si>
  <si>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</si>
  <si>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</si>
  <si>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</si>
  <si>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</si>
  <si>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</si>
  <si>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</si>
  <si>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</si>
  <si>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</si>
  <si>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</si>
  <si>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</si>
  <si>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</si>
  <si>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</si>
  <si>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</si>
  <si>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</si>
  <si>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</si>
  <si>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</si>
  <si>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</si>
  <si>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</si>
  <si>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</si>
  <si>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</si>
  <si>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</si>
  <si>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</si>
  <si>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</si>
  <si>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</si>
  <si>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</si>
  <si>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</si>
  <si>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</si>
  <si>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</si>
  <si>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</si>
  <si>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</si>
  <si>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</si>
  <si>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</si>
  <si>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</si>
  <si>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</si>
  <si>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</si>
  <si>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</si>
  <si>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</si>
  <si>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</si>
  <si>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</si>
  <si>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</si>
  <si>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</si>
  <si>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</si>
  <si>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</si>
  <si>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</si>
  <si>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</si>
  <si>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</si>
  <si>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</si>
  <si>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</si>
  <si>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</si>
  <si>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</si>
  <si>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</si>
  <si>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</si>
  <si>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</si>
  <si>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</si>
  <si>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</si>
  <si>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</si>
  <si>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</si>
  <si>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</si>
  <si>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</si>
  <si>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</si>
  <si>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</si>
  <si>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</si>
  <si>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</si>
  <si>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</si>
  <si>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</si>
  <si>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</si>
  <si>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</si>
  <si>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</si>
  <si>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</si>
  <si>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</si>
  <si>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</si>
  <si>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</si>
  <si>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</si>
  <si>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</si>
  <si>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</si>
  <si>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</si>
  <si>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</si>
  <si>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</si>
  <si>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</si>
  <si>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</si>
  <si>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</si>
  <si>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</si>
  <si>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</si>
  <si>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</si>
  <si>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</si>
  <si>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</si>
  <si>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</si>
  <si>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</si>
  <si>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</si>
  <si>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</si>
  <si>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</si>
  <si>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</si>
  <si>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</si>
  <si>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</si>
  <si>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</si>
  <si>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</si>
  <si>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</si>
  <si>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</si>
  <si>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</si>
  <si>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</si>
  <si>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</si>
  <si>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</si>
  <si>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</si>
  <si>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</si>
  <si>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</si>
  <si>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</si>
  <si>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</si>
  <si>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</si>
  <si>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</si>
  <si>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</si>
  <si>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</si>
  <si>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</si>
  <si>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</si>
  <si>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</si>
  <si>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</si>
  <si>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</si>
  <si>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</si>
  <si>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</si>
  <si>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</si>
  <si>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</si>
  <si>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</si>
  <si>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</si>
  <si>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</si>
  <si>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</si>
  <si>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</si>
  <si>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</si>
  <si>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</si>
  <si>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</si>
  <si>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</si>
  <si>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</si>
  <si>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</si>
  <si>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</si>
  <si>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</si>
  <si>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</si>
  <si>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</si>
  <si>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</si>
  <si>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</si>
  <si>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</si>
  <si>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</si>
  <si>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</si>
  <si>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</si>
  <si>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</si>
  <si>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</si>
  <si>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</si>
  <si>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</si>
  <si>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</si>
  <si>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</si>
  <si>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</si>
  <si>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</si>
  <si>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</si>
  <si>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</si>
  <si>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</si>
  <si>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</si>
  <si>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</si>
  <si>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</si>
  <si>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</si>
  <si>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</si>
  <si>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</si>
  <si>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</si>
  <si>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</si>
  <si>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</si>
  <si>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</si>
  <si>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</si>
  <si>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</si>
  <si>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</si>
  <si>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</si>
  <si>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</si>
  <si>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</si>
  <si>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</si>
  <si>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</si>
  <si>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</si>
  <si>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</si>
  <si>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</si>
  <si>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</si>
  <si>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</si>
  <si>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</si>
  <si>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</si>
  <si>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</si>
  <si>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</si>
  <si>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</si>
  <si>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</si>
  <si>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</si>
  <si>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</si>
  <si>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</si>
  <si>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</si>
  <si>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</si>
  <si>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</si>
  <si>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</si>
  <si>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</si>
  <si>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</si>
  <si>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</si>
  <si>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</si>
  <si>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</si>
  <si>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</si>
  <si>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</si>
  <si>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</si>
  <si>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</si>
  <si>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</si>
  <si>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</si>
  <si>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</si>
  <si>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</si>
  <si>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</si>
  <si>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</si>
  <si>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</si>
  <si>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</si>
  <si>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</si>
  <si>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</si>
  <si>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</si>
  <si>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</si>
  <si>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</si>
  <si>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</si>
  <si>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</si>
  <si>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</si>
  <si>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</si>
  <si>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</si>
  <si>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</si>
  <si>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</si>
  <si>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</si>
  <si>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</si>
  <si>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</si>
  <si>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</si>
  <si>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</si>
  <si>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</si>
  <si>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</si>
  <si>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</si>
  <si>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</si>
  <si>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</si>
  <si>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</si>
  <si>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</si>
  <si>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</si>
  <si>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</si>
  <si>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</si>
  <si>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</si>
  <si>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</si>
  <si>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</si>
  <si>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</si>
  <si>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</si>
  <si>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</si>
  <si>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</si>
  <si>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</si>
  <si>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</si>
  <si>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</si>
  <si>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</si>
  <si>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</si>
  <si>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</si>
  <si>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</si>
  <si>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</si>
  <si>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</si>
  <si>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</si>
  <si>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</si>
  <si>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</si>
  <si>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</si>
  <si>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</si>
  <si>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</si>
  <si>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</si>
  <si>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</si>
  <si>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</si>
  <si>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</si>
  <si>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</si>
  <si>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</si>
  <si>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</si>
  <si>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</si>
  <si>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</si>
  <si>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</si>
  <si>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</si>
  <si>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</si>
  <si>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</si>
  <si>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</si>
  <si>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</si>
  <si>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</si>
  <si>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</si>
  <si>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</si>
  <si>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</si>
  <si>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</si>
  <si>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</si>
  <si>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</si>
  <si>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</si>
  <si>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</si>
  <si>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</si>
  <si>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</si>
  <si>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</si>
  <si>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</si>
  <si>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</si>
  <si>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</si>
  <si>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</si>
  <si>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</si>
  <si>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</si>
  <si>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</si>
  <si>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</si>
  <si>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</si>
  <si>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</si>
  <si>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</si>
  <si>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</si>
  <si>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</si>
  <si>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</si>
  <si>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</si>
  <si>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</si>
  <si>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</si>
  <si>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</si>
  <si>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</si>
  <si>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</si>
  <si>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</si>
  <si>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</si>
  <si>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</si>
  <si>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</si>
  <si>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</si>
  <si>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</si>
  <si>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</si>
  <si>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</si>
  <si>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</si>
  <si>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</si>
  <si>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</si>
  <si>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</si>
  <si>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</si>
  <si>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</si>
  <si>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</si>
  <si>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</si>
  <si>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</si>
  <si>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</si>
  <si>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</si>
  <si>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</si>
  <si>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</si>
  <si>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</si>
  <si>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</si>
  <si>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</si>
  <si>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</si>
  <si>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</si>
  <si>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</si>
  <si>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</si>
  <si>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</si>
  <si>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</si>
  <si>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</si>
  <si>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</si>
  <si>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</si>
  <si>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</si>
  <si>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</si>
  <si>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</si>
  <si>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</si>
  <si>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</si>
  <si>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</si>
  <si>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</si>
  <si>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</si>
  <si>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</si>
  <si>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</si>
  <si>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</si>
  <si>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</si>
  <si>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</si>
  <si>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</si>
  <si>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</si>
  <si>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</si>
  <si>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</si>
  <si>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</si>
  <si>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</si>
  <si>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</si>
  <si>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</si>
  <si>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</si>
  <si>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</si>
  <si>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</si>
  <si>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</si>
  <si>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</si>
  <si>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</si>
  <si>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</si>
  <si>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</si>
  <si>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</si>
  <si>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</si>
  <si>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</si>
  <si>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</si>
  <si>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</si>
  <si>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</si>
  <si>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</si>
  <si>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</si>
  <si>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</si>
  <si>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</si>
  <si>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</si>
  <si>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</si>
  <si>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</si>
  <si>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</si>
  <si>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</si>
  <si>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</si>
  <si>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</si>
  <si>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</si>
  <si>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</si>
  <si>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</si>
  <si>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</si>
  <si>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</si>
  <si>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</si>
  <si>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</si>
  <si>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</si>
  <si>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</si>
  <si>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</si>
  <si>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</si>
  <si>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</si>
  <si>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</si>
  <si>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</si>
  <si>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</si>
  <si>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</si>
  <si>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</si>
  <si>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</si>
  <si>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</si>
  <si>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</si>
  <si>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</si>
  <si>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</si>
  <si>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</si>
  <si>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</si>
  <si>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</si>
  <si>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</si>
  <si>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</si>
  <si>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</si>
  <si>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</si>
  <si>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</si>
  <si>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</si>
  <si>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</si>
  <si>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</si>
  <si>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</si>
  <si>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</si>
  <si>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</si>
  <si>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</si>
  <si>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</si>
  <si>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</si>
  <si>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</si>
  <si>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</si>
  <si>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</si>
  <si>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</si>
  <si>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</si>
  <si>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</si>
  <si>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</si>
  <si>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</si>
  <si>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</si>
  <si>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</si>
  <si>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</si>
  <si>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</si>
  <si>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</si>
  <si>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</si>
  <si>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</si>
  <si>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</si>
  <si>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</si>
  <si>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</si>
  <si>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</si>
  <si>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</si>
  <si>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</si>
  <si>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</si>
  <si>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</si>
  <si>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</si>
  <si>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</si>
  <si>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</si>
  <si>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</si>
  <si>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</si>
  <si>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</si>
  <si>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</si>
  <si>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</si>
  <si>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</si>
  <si>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</si>
  <si>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</si>
  <si>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</si>
  <si>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</si>
  <si>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</si>
  <si>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</si>
  <si>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</si>
  <si>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</si>
  <si>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</si>
  <si>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</si>
  <si>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</si>
  <si>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</si>
  <si>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</si>
  <si>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</si>
  <si>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</si>
  <si>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</si>
  <si>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</si>
  <si>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</si>
  <si>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</si>
  <si>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</si>
  <si>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</si>
  <si>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</si>
  <si>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</si>
  <si>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</si>
  <si>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</si>
  <si>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</si>
  <si>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</si>
  <si>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</si>
  <si>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</si>
  <si>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</si>
  <si>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</si>
  <si>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</si>
  <si>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</si>
  <si>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</si>
  <si>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</si>
  <si>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</si>
  <si>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</si>
  <si>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</si>
  <si>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</si>
  <si>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</si>
  <si>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</si>
  <si>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</si>
  <si>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</si>
  <si>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</si>
  <si>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</si>
  <si>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</si>
  <si>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</si>
  <si>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</si>
  <si>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</si>
  <si>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</si>
  <si>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</si>
  <si>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</si>
  <si>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</si>
  <si>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</si>
  <si>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</si>
  <si>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</si>
  <si>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</si>
  <si>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</si>
  <si>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</si>
  <si>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</si>
  <si>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</si>
  <si>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</si>
  <si>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</si>
  <si>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</si>
  <si>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</si>
  <si>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</si>
  <si>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</si>
  <si>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</si>
  <si>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</si>
  <si>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</si>
  <si>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</si>
  <si>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</si>
  <si>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</si>
  <si>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</si>
  <si>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</si>
  <si>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</si>
  <si>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</si>
  <si>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</si>
  <si>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</si>
  <si>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</si>
  <si>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</si>
  <si>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</si>
  <si>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</si>
  <si>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</si>
  <si>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</si>
  <si>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</si>
  <si>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</si>
  <si>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</si>
  <si>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</si>
  <si>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</si>
  <si>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</si>
  <si>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</si>
  <si>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</si>
  <si>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</si>
  <si>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</si>
  <si>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</si>
  <si>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</si>
  <si>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</si>
  <si>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</si>
  <si>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</si>
  <si>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</si>
  <si>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</si>
  <si>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</si>
  <si>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</si>
  <si>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</si>
  <si>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</si>
  <si>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</si>
  <si>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</si>
  <si>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</si>
  <si>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</si>
  <si>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</si>
  <si>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</si>
  <si>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</si>
  <si>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</si>
  <si>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</si>
  <si>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</si>
  <si>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</si>
  <si>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</si>
  <si>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</si>
  <si>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</si>
  <si>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</si>
  <si>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</si>
  <si>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</si>
  <si>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</si>
  <si>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</si>
  <si>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</si>
  <si>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</si>
  <si>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</si>
  <si>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</si>
  <si>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</si>
  <si>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</si>
  <si>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</si>
  <si>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</si>
  <si>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</si>
  <si>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</si>
  <si>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</si>
  <si>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</si>
  <si>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</si>
  <si>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</si>
  <si>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</si>
  <si>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</si>
  <si>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</si>
  <si>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</si>
  <si>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</si>
  <si>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</si>
  <si>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</si>
  <si>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</si>
  <si>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</si>
  <si>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</si>
  <si>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</si>
  <si>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</si>
  <si>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</si>
  <si>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</si>
  <si>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</si>
  <si>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</si>
  <si>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</si>
  <si>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</si>
  <si>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</si>
  <si>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</si>
  <si>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</si>
  <si>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</si>
  <si>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</si>
  <si>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</si>
  <si>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</si>
  <si>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</si>
  <si>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</si>
  <si>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</si>
  <si>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</si>
  <si>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</si>
  <si>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</si>
  <si>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</si>
  <si>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</si>
  <si>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</si>
  <si>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</si>
  <si>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</si>
  <si>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</si>
  <si>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</si>
  <si>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</si>
  <si>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</si>
  <si>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</si>
  <si>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</si>
  <si>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</si>
  <si>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</si>
  <si>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</si>
  <si>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</si>
  <si>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</si>
  <si>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</si>
  <si>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</si>
  <si>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</si>
  <si>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</si>
  <si>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</si>
  <si>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</si>
  <si>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</si>
  <si>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</si>
  <si>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</si>
  <si>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</si>
  <si>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</si>
  <si>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</si>
  <si>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</si>
  <si>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</si>
  <si>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</si>
  <si>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</si>
  <si>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</si>
  <si>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</si>
  <si>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</si>
  <si>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</si>
  <si>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</si>
  <si>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</si>
  <si>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</si>
  <si>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</si>
  <si>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</si>
  <si>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</si>
  <si>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</si>
  <si>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</si>
  <si>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</si>
  <si>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</si>
  <si>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</si>
  <si>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</si>
  <si>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</si>
  <si>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</si>
  <si>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</si>
  <si>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</si>
  <si>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</si>
  <si>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</si>
  <si>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</si>
  <si>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</si>
  <si>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</si>
  <si>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</si>
  <si>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</si>
  <si>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</si>
  <si>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</si>
  <si>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</si>
  <si>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</si>
  <si>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</si>
  <si>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</si>
  <si>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</si>
  <si>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</si>
  <si>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</si>
  <si>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</si>
  <si>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</si>
  <si>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</si>
  <si>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</si>
  <si>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</si>
  <si>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</si>
  <si>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</si>
  <si>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</si>
  <si>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</si>
  <si>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</si>
  <si>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</si>
  <si>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</si>
  <si>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</si>
  <si>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</si>
  <si>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</si>
  <si>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</si>
  <si>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</si>
  <si>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</si>
  <si>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</si>
  <si>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</si>
  <si>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</si>
  <si>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</si>
  <si>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</si>
  <si>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</si>
  <si>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</si>
  <si>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</si>
  <si>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</si>
  <si>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</si>
  <si>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</si>
  <si>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</si>
  <si>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</si>
  <si>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</si>
  <si>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</si>
  <si>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</si>
  <si>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</si>
  <si>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</si>
  <si>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</si>
  <si>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</si>
  <si>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</si>
  <si>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</si>
  <si>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</si>
  <si>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</si>
  <si>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</si>
  <si>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</si>
  <si>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</si>
  <si>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</si>
  <si>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</si>
  <si>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</si>
  <si>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</si>
  <si>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</si>
  <si>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</si>
  <si>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</si>
  <si>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</si>
  <si>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</si>
  <si>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</si>
  <si>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</si>
  <si>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</si>
  <si>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</si>
  <si>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</si>
  <si>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</si>
  <si>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</si>
  <si>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</si>
  <si>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</si>
  <si>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</si>
  <si>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</si>
  <si>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</si>
  <si>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</si>
  <si>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</si>
  <si>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</si>
  <si>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</si>
  <si>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</si>
  <si>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</si>
  <si>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</si>
  <si>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</si>
  <si>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</si>
  <si>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</si>
  <si>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</si>
  <si>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</si>
  <si>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</si>
  <si>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</si>
  <si>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</si>
  <si>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</si>
  <si>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</si>
  <si>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</si>
  <si>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</si>
  <si>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</si>
  <si>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</si>
  <si>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</si>
  <si>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</si>
  <si>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</si>
  <si>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</si>
  <si>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</si>
  <si>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</si>
  <si>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</si>
  <si>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</si>
  <si>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</si>
  <si>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</si>
  <si>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</si>
  <si>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</si>
  <si>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</si>
  <si>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</si>
  <si>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</si>
  <si>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</si>
  <si>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</si>
  <si>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</si>
  <si>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</si>
  <si>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</si>
  <si>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</si>
  <si>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</si>
  <si>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</si>
  <si>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</si>
  <si>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</si>
  <si>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</si>
  <si>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</si>
  <si>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</si>
  <si>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</si>
  <si>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</si>
  <si>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</si>
  <si>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</si>
  <si>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</si>
  <si>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</si>
  <si>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</si>
  <si>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</si>
  <si>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</si>
  <si>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</si>
  <si>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</si>
  <si>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</si>
  <si>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</si>
  <si>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</si>
  <si>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</si>
  <si>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</si>
  <si>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</si>
  <si>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</si>
  <si>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</si>
  <si>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</si>
  <si>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</si>
  <si>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</si>
  <si>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</si>
  <si>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</si>
  <si>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</si>
  <si>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</si>
  <si>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</si>
  <si>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</si>
  <si>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</si>
  <si>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</si>
  <si>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</si>
  <si>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</si>
  <si>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</si>
  <si>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</si>
  <si>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</si>
  <si>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</si>
  <si>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</si>
  <si>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</si>
  <si>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</si>
  <si>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</si>
  <si>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</si>
  <si>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</si>
  <si>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</si>
  <si>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</si>
  <si>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</si>
  <si>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</si>
  <si>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</si>
  <si>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</si>
  <si>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</si>
  <si>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</si>
  <si>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</si>
  <si>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</si>
  <si>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</si>
  <si>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</si>
  <si>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</si>
  <si>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</si>
  <si>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</si>
  <si>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</si>
  <si>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</si>
  <si>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</si>
  <si>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</si>
  <si>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</si>
  <si>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</si>
  <si>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</si>
  <si>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</si>
  <si>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</si>
  <si>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</si>
  <si>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</si>
  <si>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</si>
  <si>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</si>
  <si>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</si>
  <si>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</si>
  <si>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</si>
  <si>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</si>
  <si>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</si>
  <si>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</si>
  <si>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</si>
  <si>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</si>
  <si>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</si>
  <si>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</si>
  <si>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</si>
  <si>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</si>
  <si>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</si>
  <si>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</si>
  <si>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</si>
  <si>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</si>
  <si>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</si>
  <si>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</si>
  <si>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</si>
  <si>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</si>
  <si>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</si>
  <si>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</si>
  <si>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</si>
  <si>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</si>
  <si>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</si>
  <si>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</si>
  <si>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</si>
  <si>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</si>
  <si>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</si>
  <si>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</si>
  <si>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</si>
  <si>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</si>
  <si>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</si>
  <si>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</si>
  <si>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</si>
  <si>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</si>
  <si>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</si>
  <si>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</si>
  <si>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</si>
  <si>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</si>
  <si>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</si>
  <si>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</si>
  <si>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</si>
  <si>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</si>
  <si>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</si>
  <si>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</si>
  <si>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</si>
  <si>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</si>
  <si>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</si>
  <si>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</si>
  <si>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</si>
  <si>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</si>
  <si>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</si>
  <si>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</si>
  <si>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</si>
  <si>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</si>
  <si>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</si>
  <si>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</si>
  <si>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</si>
  <si>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</si>
  <si>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</si>
  <si>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</si>
  <si>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</si>
  <si>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</si>
  <si>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</si>
  <si>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</si>
  <si>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</si>
  <si>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</si>
  <si>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</si>
  <si>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</si>
  <si>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</si>
  <si>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</si>
  <si>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</si>
  <si>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</si>
  <si>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</si>
  <si>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</si>
  <si>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</si>
  <si>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</si>
  <si>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</si>
  <si>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</si>
  <si>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</si>
  <si>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</si>
  <si>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</si>
  <si>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</si>
  <si>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</si>
  <si>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</si>
  <si>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</si>
  <si>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</si>
  <si>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</si>
  <si>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</si>
  <si>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</si>
  <si>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</si>
  <si>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</si>
  <si>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</si>
  <si>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</si>
  <si>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</si>
  <si>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</si>
  <si>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</si>
  <si>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</si>
  <si>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</si>
  <si>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</si>
  <si>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</si>
  <si>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</si>
  <si>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</si>
  <si>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</si>
  <si>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</si>
  <si>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</si>
  <si>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</si>
  <si>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</si>
  <si>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</si>
  <si>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</si>
  <si>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</si>
  <si>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</si>
  <si>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</si>
  <si>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</si>
  <si>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</si>
  <si>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</si>
  <si>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</si>
  <si>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</si>
  <si>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</si>
  <si>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</si>
  <si>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</si>
  <si>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</si>
  <si>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</si>
  <si>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</si>
  <si>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</si>
  <si>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</si>
  <si>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</si>
  <si>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</si>
  <si>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</si>
  <si>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</si>
  <si>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</si>
  <si>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</si>
  <si>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</si>
  <si>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</si>
  <si>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</si>
  <si>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</si>
  <si>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</si>
  <si>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</si>
  <si>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</si>
  <si>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</si>
  <si>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</si>
  <si>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</si>
  <si>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</si>
  <si>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</si>
  <si>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</si>
  <si>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</si>
  <si>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</si>
  <si>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</si>
  <si>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</si>
  <si>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</si>
  <si>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</si>
  <si>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</si>
  <si>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</si>
  <si>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</si>
  <si>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</si>
  <si>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</si>
  <si>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</si>
  <si>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</si>
  <si>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</si>
  <si>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</si>
  <si>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</si>
  <si>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</si>
  <si>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</si>
  <si>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</si>
  <si>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</si>
  <si>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</si>
  <si>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</si>
  <si>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</si>
  <si>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</si>
  <si>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</si>
  <si>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</si>
  <si>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</si>
  <si>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</si>
  <si>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</si>
  <si>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</si>
  <si>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</si>
  <si>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</si>
  <si>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</si>
  <si>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</si>
  <si>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</si>
  <si>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</si>
  <si>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</si>
  <si>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</si>
  <si>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</si>
  <si>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</si>
  <si>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</si>
  <si>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</si>
  <si>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</si>
  <si>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</si>
  <si>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</si>
  <si>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</si>
  <si>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</si>
  <si>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</si>
  <si>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</si>
  <si>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</si>
  <si>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</si>
  <si>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</si>
  <si>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</si>
  <si>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</si>
  <si>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</si>
  <si>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</si>
  <si>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</si>
  <si>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</si>
  <si>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</si>
  <si>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</si>
  <si>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</si>
  <si>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</si>
  <si>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</si>
  <si>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</si>
  <si>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</si>
  <si>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</si>
  <si>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</si>
  <si>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</si>
  <si>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</si>
  <si>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</si>
  <si>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</si>
  <si>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</si>
  <si>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</si>
  <si>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</si>
  <si>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</si>
  <si>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</si>
  <si>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</si>
  <si>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</si>
  <si>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</si>
  <si>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</si>
  <si>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</si>
  <si>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</si>
  <si>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</si>
  <si>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</si>
  <si>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</si>
  <si>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</si>
  <si>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</si>
  <si>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</si>
  <si>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</si>
  <si>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</si>
  <si>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</si>
  <si>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</si>
  <si>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</si>
  <si>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</si>
  <si>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</si>
  <si>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</si>
  <si>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</si>
  <si>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</si>
  <si>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</si>
  <si>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</si>
  <si>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</si>
  <si>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</si>
  <si>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</si>
  <si>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</si>
  <si>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</si>
  <si>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</si>
  <si>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</si>
  <si>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</si>
  <si>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</si>
  <si>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</si>
  <si>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</si>
  <si>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</si>
  <si>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</si>
  <si>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</si>
  <si>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</si>
  <si>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</si>
  <si>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</si>
  <si>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</si>
  <si>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</si>
  <si>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</si>
  <si>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</si>
  <si>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</si>
  <si>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</si>
  <si>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</si>
  <si>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</si>
  <si>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</si>
  <si>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</si>
  <si>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</si>
  <si>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</si>
  <si>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</si>
  <si>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</si>
  <si>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</si>
  <si>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</si>
  <si>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</si>
  <si>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</si>
  <si>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</si>
  <si>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</si>
  <si>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</si>
  <si>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</si>
  <si>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</si>
  <si>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</si>
  <si>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</si>
  <si>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</si>
  <si>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</si>
  <si>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</si>
  <si>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</si>
  <si>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</si>
  <si>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</si>
  <si>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</si>
  <si>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</si>
  <si>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</si>
  <si>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</si>
  <si>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</si>
  <si>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</si>
  <si>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</si>
  <si>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</si>
  <si>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</si>
  <si>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</si>
  <si>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</si>
  <si>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</si>
  <si>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</si>
  <si>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</si>
  <si>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</si>
  <si>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</si>
  <si>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</si>
  <si>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</si>
  <si>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</si>
  <si>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</si>
  <si>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</si>
  <si>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</si>
  <si>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</si>
  <si>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</si>
  <si>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</si>
  <si>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</si>
  <si>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</si>
  <si>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</si>
  <si>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</si>
  <si>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</si>
  <si>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</si>
  <si>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</si>
  <si>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</si>
  <si>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</si>
  <si>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</si>
  <si>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</si>
  <si>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</si>
  <si>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</si>
  <si>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</si>
  <si>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</si>
  <si>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</si>
  <si>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</si>
  <si>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</si>
  <si>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</si>
  <si>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</si>
  <si>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</si>
  <si>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</si>
  <si>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</si>
  <si>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</si>
  <si>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</si>
  <si>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</si>
  <si>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</si>
  <si>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</si>
  <si>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</si>
  <si>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</si>
  <si>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</si>
  <si>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</si>
  <si>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</si>
  <si>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</si>
  <si>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</si>
  <si>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</si>
  <si>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</si>
  <si>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</si>
  <si>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</si>
  <si>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</si>
  <si>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</si>
  <si>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</si>
  <si>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</si>
  <si>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</si>
  <si>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</si>
  <si>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</si>
  <si>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</si>
  <si>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</si>
  <si>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</si>
  <si>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</si>
  <si>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</si>
  <si>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</si>
  <si>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</si>
  <si>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</si>
  <si>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</si>
  <si>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</si>
  <si>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</si>
  <si>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</si>
  <si>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</si>
  <si>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</si>
  <si>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</si>
  <si>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</si>
  <si>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</si>
  <si>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</si>
  <si>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</si>
  <si>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</si>
  <si>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</si>
  <si>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</si>
  <si>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</si>
  <si>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</si>
  <si>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</si>
  <si>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</si>
  <si>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</si>
  <si>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</si>
  <si>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</si>
  <si>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</si>
  <si>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</si>
  <si>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</si>
  <si>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</si>
  <si>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</si>
  <si>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</si>
  <si>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</si>
  <si>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</si>
  <si>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</si>
  <si>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</si>
  <si>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</si>
  <si>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</si>
  <si>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</si>
  <si>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</si>
  <si>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</si>
  <si>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</si>
  <si>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</si>
  <si>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</si>
  <si>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</si>
  <si>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</si>
  <si>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</si>
  <si>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</si>
  <si>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</si>
  <si>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</si>
  <si>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</si>
  <si>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</si>
  <si>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</si>
  <si>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</si>
  <si>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</si>
  <si>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</si>
  <si>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</si>
  <si>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</si>
  <si>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</si>
  <si>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</si>
  <si>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</si>
  <si>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</si>
  <si>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</si>
  <si>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</si>
  <si>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</si>
  <si>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</si>
  <si>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</si>
  <si>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</si>
  <si>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</si>
  <si>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</si>
  <si>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</si>
  <si>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</si>
  <si>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</si>
  <si>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</si>
  <si>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</si>
  <si>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</si>
  <si>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</si>
  <si>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</si>
  <si>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</si>
  <si>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</si>
  <si>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</si>
  <si>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</si>
  <si>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</si>
  <si>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</si>
  <si>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</si>
  <si>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</si>
  <si>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</si>
  <si>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</si>
  <si>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</si>
  <si>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</si>
  <si>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</si>
  <si>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</si>
  <si>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</si>
  <si>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</si>
  <si>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</si>
  <si>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</si>
  <si>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</si>
  <si>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</si>
  <si>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</si>
  <si>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</si>
  <si>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</si>
  <si>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</si>
  <si>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</si>
  <si>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</si>
  <si>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</si>
  <si>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</si>
  <si>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</si>
  <si>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</si>
  <si>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</si>
  <si>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</si>
  <si>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</si>
  <si>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</si>
  <si>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</si>
  <si>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</si>
  <si>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</si>
  <si>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</si>
  <si>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</si>
  <si>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</si>
  <si>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</si>
  <si>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</si>
  <si>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</si>
  <si>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</si>
  <si>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</si>
  <si>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</si>
  <si>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</si>
  <si>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</si>
  <si>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</si>
  <si>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</si>
  <si>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</si>
  <si>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</si>
  <si>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</si>
  <si>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</si>
  <si>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</si>
  <si>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</si>
  <si>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</si>
  <si>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</si>
  <si>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</si>
  <si>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</si>
  <si>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</si>
  <si>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</si>
  <si>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</si>
  <si>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</si>
  <si>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</si>
  <si>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</si>
  <si>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</si>
  <si>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</si>
  <si>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</si>
  <si>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</si>
  <si>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</si>
  <si>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</si>
  <si>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</si>
  <si>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</si>
  <si>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</si>
  <si>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</si>
  <si>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</si>
  <si>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</si>
  <si>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</si>
  <si>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</si>
  <si>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</si>
  <si>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</si>
  <si>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</si>
  <si>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</si>
  <si>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</si>
  <si>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</si>
  <si>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</si>
  <si>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</si>
  <si>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</si>
  <si>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</si>
  <si>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</si>
  <si>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</si>
  <si>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</si>
  <si>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</si>
  <si>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</si>
  <si>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</si>
  <si>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</si>
  <si>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</si>
  <si>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</si>
  <si>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</si>
  <si>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</si>
  <si>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</si>
  <si>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</si>
  <si>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</si>
  <si>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</si>
  <si>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</si>
  <si>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</si>
  <si>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</si>
  <si>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</si>
  <si>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</si>
  <si>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</si>
  <si>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</si>
  <si>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</si>
  <si>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</si>
  <si>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</si>
  <si>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</si>
  <si>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</si>
  <si>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</si>
  <si>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</si>
  <si>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</si>
  <si>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</si>
  <si>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</si>
  <si>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</si>
  <si>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</si>
  <si>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</si>
  <si>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</si>
  <si>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</si>
  <si>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</si>
  <si>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</si>
  <si>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</si>
  <si>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</si>
  <si>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</si>
  <si>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</si>
  <si>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</si>
  <si>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</si>
  <si>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</si>
  <si>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</si>
  <si>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</si>
  <si>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</si>
  <si>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</si>
  <si>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</si>
  <si>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</si>
  <si>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</si>
  <si>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</si>
  <si>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</si>
  <si>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</si>
  <si>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</si>
  <si>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</si>
  <si>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</si>
  <si>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</si>
  <si>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</si>
  <si>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</si>
  <si>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</si>
  <si>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</si>
  <si>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</si>
  <si>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</si>
  <si>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</si>
  <si>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</si>
  <si>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</si>
  <si>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</si>
  <si>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</si>
  <si>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</si>
  <si>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</si>
  <si>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</si>
  <si>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</si>
  <si>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</si>
  <si>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</si>
  <si>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</si>
  <si>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</si>
  <si>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</si>
  <si>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</si>
  <si>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</si>
  <si>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</si>
  <si>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</si>
  <si>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</si>
  <si>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</si>
  <si>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</si>
  <si>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</si>
  <si>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</si>
  <si>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</si>
  <si>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</si>
  <si>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</si>
  <si>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</si>
  <si>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</si>
  <si>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</si>
  <si>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</si>
  <si>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</si>
  <si>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</si>
  <si>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</si>
  <si>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</si>
  <si>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</si>
  <si>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</si>
  <si>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</si>
  <si>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</si>
  <si>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</si>
  <si>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</si>
  <si>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</si>
  <si>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</si>
  <si>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</si>
  <si>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</si>
  <si>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</si>
  <si>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</si>
  <si>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</si>
  <si>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</si>
  <si>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</si>
  <si>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</si>
  <si>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</si>
  <si>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</si>
  <si>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</si>
  <si>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</si>
  <si>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</si>
  <si>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</si>
  <si>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</si>
  <si>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</si>
  <si>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</si>
  <si>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</si>
  <si>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</si>
  <si>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</si>
  <si>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</si>
  <si>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</si>
  <si>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</si>
  <si>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</si>
  <si>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</si>
  <si>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</si>
  <si>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</si>
  <si>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</si>
  <si>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</si>
  <si>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</si>
  <si>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</si>
  <si>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</si>
  <si>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</si>
  <si>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</si>
  <si>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</si>
  <si>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</si>
  <si>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</si>
  <si>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</si>
  <si>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</si>
  <si>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</si>
  <si>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</si>
  <si>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</si>
  <si>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</si>
  <si>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</si>
  <si>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</si>
  <si>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</si>
  <si>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</si>
  <si>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</si>
  <si>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</si>
  <si>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</si>
  <si>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</si>
  <si>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</si>
  <si>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</si>
  <si>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</si>
  <si>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</si>
  <si>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</si>
  <si>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</si>
  <si>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</si>
  <si>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</si>
  <si>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</si>
  <si>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</si>
  <si>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</si>
  <si>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</si>
  <si>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</si>
  <si>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</si>
  <si>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</si>
  <si>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</si>
  <si>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</si>
  <si>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</si>
  <si>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</si>
  <si>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</si>
  <si>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</si>
  <si>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</si>
  <si>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</si>
  <si>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</si>
  <si>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</si>
  <si>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</si>
  <si>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</si>
  <si>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</si>
  <si>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</si>
  <si>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</si>
  <si>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</si>
  <si>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</si>
  <si>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</si>
  <si>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</si>
  <si>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</si>
  <si>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</si>
  <si>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</si>
  <si>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</si>
  <si>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</si>
  <si>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</si>
  <si>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</si>
  <si>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</si>
  <si>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</si>
  <si>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</si>
  <si>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</si>
  <si>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</si>
  <si>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</si>
  <si>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</si>
  <si>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</si>
  <si>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</si>
  <si>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</si>
  <si>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</si>
  <si>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</si>
  <si>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</si>
  <si>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</si>
  <si>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</si>
  <si>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</si>
  <si>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</si>
  <si>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</si>
  <si>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</si>
  <si>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</si>
  <si>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</si>
  <si>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</si>
  <si>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</si>
  <si>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</si>
  <si>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</si>
  <si>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</si>
  <si>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</si>
  <si>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</si>
  <si>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</si>
  <si>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</si>
  <si>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</si>
  <si>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</si>
  <si>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</si>
  <si>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</si>
  <si>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</si>
  <si>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</si>
  <si>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</si>
  <si>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</si>
  <si>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</si>
  <si>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</si>
  <si>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</si>
  <si>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</si>
  <si>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</si>
  <si>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</si>
  <si>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</si>
  <si>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</si>
  <si>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</si>
  <si>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</si>
  <si>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</si>
  <si>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</si>
  <si>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</si>
  <si>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</si>
  <si>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</si>
  <si>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</si>
  <si>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</si>
  <si>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</si>
  <si>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</si>
  <si>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</si>
  <si>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</si>
  <si>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</si>
  <si>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</si>
  <si>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</si>
  <si>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</si>
  <si>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</si>
  <si>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</si>
  <si>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</si>
  <si>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</si>
  <si>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</si>
  <si>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</si>
  <si>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</si>
  <si>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</si>
  <si>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</si>
  <si>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</si>
  <si>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</si>
  <si>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</si>
  <si>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</si>
  <si>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</si>
  <si>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</si>
  <si>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</si>
  <si>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</si>
  <si>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</si>
  <si>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</si>
  <si>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</si>
  <si>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</si>
  <si>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</si>
  <si>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</si>
  <si>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</si>
  <si>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</si>
  <si>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</si>
  <si>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</si>
  <si>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</si>
  <si>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</si>
  <si>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</si>
  <si>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</si>
  <si>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</si>
  <si>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</si>
  <si>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</si>
  <si>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</si>
  <si>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</si>
  <si>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</si>
  <si>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</si>
  <si>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</si>
  <si>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</si>
  <si>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</si>
  <si>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</si>
  <si>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</si>
  <si>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</si>
  <si>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</si>
  <si>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</si>
  <si>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</si>
  <si>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</si>
  <si>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</si>
  <si>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</si>
  <si>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</si>
  <si>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</si>
  <si>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</si>
  <si>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</si>
  <si>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</si>
  <si>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</si>
  <si>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</si>
  <si>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</si>
  <si>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</si>
  <si>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</si>
  <si>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</si>
  <si>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</si>
  <si>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</si>
  <si>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</si>
  <si>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</si>
  <si>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</si>
  <si>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</si>
  <si>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</si>
  <si>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</si>
  <si>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</si>
  <si>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</si>
  <si>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</si>
  <si>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</si>
  <si>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</si>
  <si>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</si>
  <si>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</si>
  <si>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</si>
  <si>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</si>
  <si>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</si>
  <si>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</si>
  <si>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</si>
  <si>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</si>
  <si>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</si>
  <si>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</si>
  <si>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</si>
  <si>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</si>
  <si>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</si>
  <si>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</si>
  <si>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</si>
  <si>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</si>
  <si>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</si>
  <si>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</si>
  <si>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</si>
  <si>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</si>
  <si>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</si>
  <si>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</si>
  <si>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</si>
  <si>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</si>
  <si>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</si>
  <si>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</si>
  <si>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</si>
  <si>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</si>
  <si>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</si>
  <si>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</si>
  <si>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</si>
  <si>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</si>
  <si>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</si>
  <si>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</si>
  <si>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</si>
  <si>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</si>
  <si>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</si>
  <si>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</si>
  <si>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</si>
  <si>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</si>
  <si>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</si>
  <si>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</si>
  <si>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</si>
  <si>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</si>
  <si>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</si>
  <si>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</si>
  <si>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</si>
  <si>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</si>
  <si>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</si>
  <si>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</si>
  <si>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</si>
  <si>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</si>
  <si>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</si>
  <si>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</si>
  <si>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</si>
  <si>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</si>
  <si>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</si>
  <si>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</si>
  <si>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</si>
  <si>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</si>
  <si>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</si>
  <si>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</si>
  <si>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</si>
  <si>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</si>
  <si>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</si>
  <si>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</si>
  <si>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</si>
  <si>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</si>
  <si>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</si>
  <si>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</si>
  <si>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</si>
  <si>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</si>
  <si>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</si>
  <si>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</si>
  <si>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</si>
  <si>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</si>
  <si>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</si>
  <si>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</si>
  <si>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</si>
  <si>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</si>
  <si>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</si>
  <si>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</si>
  <si>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</si>
  <si>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</si>
  <si>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</si>
  <si>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</si>
  <si>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</si>
  <si>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</si>
  <si>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</si>
  <si>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</si>
  <si>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</si>
  <si>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</si>
  <si>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</si>
  <si>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</si>
  <si>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</si>
  <si>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</si>
  <si>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</si>
  <si>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</si>
  <si>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</si>
  <si>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</si>
  <si>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</si>
  <si>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</si>
  <si>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</si>
  <si>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</si>
  <si>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</si>
  <si>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</si>
  <si>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</si>
  <si>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</si>
  <si>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</si>
  <si>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</si>
  <si>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</si>
  <si>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</si>
  <si>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</si>
  <si>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</si>
  <si>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</si>
  <si>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</si>
  <si>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</si>
  <si>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</si>
  <si>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</si>
  <si>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</si>
  <si>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</si>
  <si>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</si>
  <si>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</si>
  <si>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</si>
  <si>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</si>
  <si>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</si>
  <si>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</si>
  <si>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</si>
  <si>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</si>
  <si>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</si>
  <si>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</si>
  <si>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</si>
  <si>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</si>
  <si>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</si>
  <si>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</si>
  <si>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</si>
  <si>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</si>
  <si>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</si>
  <si>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</si>
  <si>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</si>
  <si>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</si>
  <si>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</si>
  <si>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</si>
  <si>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</si>
  <si>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</si>
  <si>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</si>
  <si>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</si>
  <si>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</si>
  <si>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</si>
  <si>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</si>
  <si>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</si>
  <si>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</si>
  <si>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</si>
  <si>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</si>
  <si>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</si>
  <si>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</si>
  <si>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</si>
  <si>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</si>
  <si>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</si>
  <si>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</si>
  <si>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</si>
  <si>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</si>
  <si>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</si>
  <si>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</si>
  <si>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</si>
  <si>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</si>
  <si>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</si>
  <si>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</si>
  <si>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</si>
  <si>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</si>
  <si>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</si>
  <si>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</si>
  <si>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</si>
  <si>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</si>
  <si>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</si>
  <si>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</si>
  <si>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</si>
  <si>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</si>
  <si>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</si>
  <si>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</si>
  <si>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</si>
  <si>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</si>
  <si>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</si>
  <si>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</si>
  <si>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</si>
  <si>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</si>
  <si>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</si>
  <si>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</si>
  <si>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</si>
  <si>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</si>
  <si>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</si>
  <si>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</si>
  <si>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</si>
  <si>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</si>
  <si>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</si>
  <si>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</si>
  <si>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</si>
  <si>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</si>
  <si>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</si>
  <si>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</si>
  <si>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</si>
  <si>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</si>
  <si>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</si>
  <si>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</si>
  <si>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</si>
  <si>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</si>
  <si>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</si>
  <si>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</si>
  <si>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</si>
  <si>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</si>
  <si>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</si>
  <si>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</si>
  <si>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</si>
  <si>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</si>
  <si>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</si>
  <si>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</si>
  <si>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</si>
  <si>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</si>
  <si>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</si>
  <si>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</si>
  <si>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</si>
  <si>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</si>
  <si>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</si>
  <si>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</si>
  <si>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</si>
  <si>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</si>
  <si>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</si>
  <si>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</si>
  <si>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</si>
  <si>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</si>
  <si>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</si>
  <si>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</si>
  <si>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</si>
  <si>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</si>
  <si>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</si>
  <si>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</si>
  <si>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</si>
  <si>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</si>
  <si>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</si>
  <si>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</si>
  <si>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</si>
  <si>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</si>
  <si>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</si>
  <si>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</si>
  <si>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</si>
  <si>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</si>
  <si>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</si>
  <si>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</si>
  <si>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</si>
  <si>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</si>
  <si>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</si>
  <si>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</si>
  <si>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</si>
  <si>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</si>
  <si>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</si>
  <si>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</si>
  <si>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</si>
  <si>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</si>
  <si>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</si>
  <si>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</si>
  <si>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</si>
  <si>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</si>
  <si>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</si>
  <si>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</si>
  <si>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</si>
  <si>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</si>
  <si>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</si>
  <si>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</si>
  <si>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</si>
  <si>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</si>
  <si>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</si>
  <si>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</si>
  <si>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</si>
  <si>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</si>
  <si>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</si>
  <si>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</si>
  <si>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</si>
  <si>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</si>
  <si>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</si>
  <si>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</si>
  <si>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</si>
  <si>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</si>
  <si>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</si>
  <si>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</si>
  <si>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</si>
  <si>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</si>
  <si>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</si>
  <si>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</si>
  <si>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</si>
  <si>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</si>
  <si>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</si>
  <si>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</si>
  <si>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</si>
  <si>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</si>
  <si>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</si>
  <si>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</si>
  <si>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</si>
  <si>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</si>
  <si>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</si>
  <si>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</si>
  <si>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</si>
  <si>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</si>
  <si>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</si>
  <si>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</si>
  <si>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</si>
  <si>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</si>
  <si>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</si>
  <si>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</si>
  <si>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</si>
  <si>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</si>
  <si>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</si>
  <si>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</si>
  <si>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</si>
  <si>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</si>
  <si>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</si>
  <si>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</si>
  <si>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</si>
  <si>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</si>
  <si>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</si>
  <si>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</si>
  <si>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</si>
  <si>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</si>
  <si>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</si>
  <si>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</si>
  <si>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</si>
  <si>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</si>
  <si>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</si>
  <si>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</si>
  <si>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</si>
  <si>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</si>
  <si>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</si>
  <si>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</si>
  <si>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</si>
  <si>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</si>
  <si>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</si>
  <si>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</si>
  <si>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</si>
  <si>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</si>
  <si>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</si>
  <si>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</si>
  <si>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</si>
  <si>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</si>
  <si>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</si>
  <si>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</si>
  <si>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</si>
  <si>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</si>
  <si>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</si>
  <si>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</si>
  <si>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</si>
  <si>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</si>
  <si>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</si>
  <si>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</si>
  <si>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</si>
  <si>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</si>
  <si>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</si>
  <si>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</si>
  <si>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</si>
  <si>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</si>
  <si>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</si>
  <si>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</si>
  <si>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</si>
  <si>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</si>
  <si>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</si>
  <si>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</si>
  <si>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</si>
  <si>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</si>
  <si>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</si>
  <si>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</si>
  <si>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</si>
  <si>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</si>
  <si>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</si>
  <si>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</si>
  <si>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</si>
  <si>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</si>
  <si>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</si>
  <si>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</si>
  <si>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</si>
  <si>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</si>
  <si>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</si>
  <si>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</si>
  <si>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</si>
  <si>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</si>
  <si>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</si>
  <si>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</si>
  <si>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</si>
  <si>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</si>
  <si>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</si>
  <si>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</si>
  <si>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</si>
  <si>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</si>
  <si>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</si>
  <si>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</si>
  <si>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</si>
  <si>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</si>
  <si>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</si>
  <si>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</si>
  <si>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</si>
  <si>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</si>
  <si>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</si>
  <si>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</si>
  <si>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</si>
  <si>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</si>
  <si>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</si>
  <si>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</si>
  <si>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</si>
  <si>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</si>
  <si>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</si>
  <si>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</si>
  <si>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</si>
  <si>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</si>
  <si>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</si>
  <si>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</si>
  <si>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</si>
  <si>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</si>
  <si>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</si>
  <si>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</si>
  <si>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</si>
  <si>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</si>
  <si>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</si>
  <si>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</si>
  <si>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</si>
  <si>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</si>
  <si>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</si>
  <si>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</si>
  <si>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</si>
  <si>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</si>
  <si>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</si>
  <si>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</si>
  <si>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</si>
  <si>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</si>
  <si>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</si>
  <si>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</si>
  <si>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</si>
  <si>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</si>
  <si>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</si>
  <si>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</si>
  <si>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</si>
  <si>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</si>
  <si>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</si>
  <si>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</si>
  <si>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</si>
  <si>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</si>
  <si>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</si>
  <si>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</si>
  <si>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</si>
  <si>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</si>
  <si>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</si>
  <si>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</si>
  <si>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</si>
  <si>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</si>
  <si>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</si>
  <si>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</si>
  <si>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</si>
  <si>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</si>
  <si>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</si>
  <si>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</si>
  <si>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</si>
  <si>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</si>
  <si>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</si>
  <si>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</si>
  <si>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</si>
  <si>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</si>
  <si>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</si>
  <si>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</si>
  <si>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</si>
  <si>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</si>
  <si>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</si>
  <si>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</si>
  <si>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</si>
  <si>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</si>
  <si>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</si>
  <si>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</si>
  <si>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</si>
  <si>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</si>
  <si>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</si>
  <si>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</si>
  <si>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</si>
  <si>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</si>
  <si>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</si>
  <si>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</si>
  <si>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</si>
  <si>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</si>
  <si>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</si>
  <si>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</si>
  <si>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</si>
  <si>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</si>
  <si>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</si>
  <si>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</si>
  <si>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</si>
  <si>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</si>
  <si>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</si>
  <si>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</si>
  <si>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</si>
  <si>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</si>
  <si>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</si>
  <si>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</si>
  <si>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</si>
  <si>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</si>
  <si>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</si>
  <si>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</si>
  <si>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</si>
  <si>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</si>
  <si>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</si>
  <si>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</si>
  <si>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</si>
  <si>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</si>
  <si>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</si>
  <si>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</si>
  <si>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</si>
  <si>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</si>
  <si>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</si>
  <si>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</si>
  <si>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</si>
  <si>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</si>
  <si>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</si>
  <si>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</si>
  <si>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</si>
  <si>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</si>
  <si>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</si>
  <si>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</si>
  <si>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</si>
  <si>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</si>
  <si>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</si>
  <si>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</si>
  <si>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</si>
  <si>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</si>
  <si>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</si>
  <si>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</si>
  <si>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</si>
  <si>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</si>
  <si>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</si>
  <si>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</si>
  <si>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</si>
  <si>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</si>
  <si>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</si>
  <si>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</si>
  <si>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</si>
  <si>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</si>
  <si>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</si>
  <si>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</si>
  <si>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</si>
  <si>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</si>
  <si>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</si>
  <si>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</si>
  <si>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</si>
  <si>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</si>
  <si>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</si>
  <si>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</si>
  <si>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</si>
  <si>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</si>
  <si>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</si>
  <si>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</si>
  <si>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</si>
  <si>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</si>
  <si>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</si>
  <si>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</si>
  <si>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</si>
  <si>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</si>
  <si>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</si>
  <si>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</si>
  <si>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</si>
  <si>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</si>
  <si>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</si>
  <si>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</si>
  <si>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</si>
  <si>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</si>
  <si>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</si>
  <si>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</si>
  <si>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</si>
  <si>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</si>
  <si>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</si>
  <si>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</si>
  <si>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</si>
  <si>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</si>
  <si>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</si>
  <si>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</si>
  <si>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</si>
  <si>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</si>
  <si>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</si>
  <si>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</si>
  <si>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</si>
  <si>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</si>
  <si>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</si>
  <si>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</si>
  <si>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</si>
  <si>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</si>
  <si>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</si>
  <si>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</si>
  <si>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</si>
  <si>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</si>
  <si>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</si>
  <si>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</si>
  <si>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</si>
  <si>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</si>
  <si>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</si>
  <si>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</si>
  <si>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</si>
  <si>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</si>
  <si>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</si>
  <si>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</si>
  <si>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</si>
  <si>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</si>
  <si>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</si>
  <si>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</si>
  <si>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</si>
  <si>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</si>
  <si>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</si>
  <si>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</si>
  <si>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</si>
  <si>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</si>
  <si>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</si>
  <si>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</si>
  <si>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</si>
  <si>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</si>
  <si>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</si>
  <si>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</si>
  <si>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</si>
  <si>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</si>
  <si>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</si>
  <si>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</si>
  <si>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</si>
  <si>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</si>
  <si>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</si>
  <si>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</si>
  <si>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</si>
  <si>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</si>
  <si>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</si>
  <si>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</si>
  <si>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</si>
  <si>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</si>
  <si>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</si>
  <si>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</si>
  <si>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</si>
  <si>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</si>
  <si>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</si>
  <si>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</si>
  <si>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</si>
  <si>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</si>
  <si>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</si>
  <si>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</si>
  <si>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</si>
  <si>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</si>
  <si>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</si>
  <si>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</si>
  <si>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</si>
  <si>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</si>
  <si>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</si>
  <si>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</si>
  <si>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</si>
  <si>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</si>
  <si>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</si>
  <si>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</si>
  <si>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</si>
  <si>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</si>
  <si>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</si>
  <si>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</si>
  <si>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</si>
  <si>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</si>
  <si>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</si>
  <si>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</si>
  <si>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</si>
  <si>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</si>
  <si>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</si>
  <si>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</si>
  <si>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</si>
  <si>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</si>
  <si>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</si>
  <si>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</si>
  <si>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</si>
  <si>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</si>
  <si>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</si>
  <si>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</si>
  <si>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</si>
  <si>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</si>
  <si>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</si>
  <si>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</si>
  <si>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</si>
  <si>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</si>
  <si>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</si>
  <si>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</si>
  <si>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</si>
  <si>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</si>
  <si>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</si>
  <si>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</si>
  <si>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</si>
  <si>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</si>
  <si>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</si>
  <si>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</si>
  <si>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</si>
  <si>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</si>
  <si>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</si>
  <si>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</si>
  <si>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</si>
  <si>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</si>
  <si>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</si>
  <si>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</si>
  <si>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</si>
  <si>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</si>
  <si>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</si>
  <si>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</si>
  <si>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</si>
  <si>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</si>
  <si>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</si>
  <si>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</si>
  <si>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</si>
  <si>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</si>
  <si>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</si>
  <si>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</si>
  <si>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</si>
  <si>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</si>
  <si>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</si>
  <si>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</si>
  <si>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</si>
  <si>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</si>
  <si>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</si>
  <si>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</si>
  <si>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</si>
  <si>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</si>
  <si>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</si>
  <si>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</si>
  <si>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</si>
  <si>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</si>
  <si>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</si>
  <si>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</si>
  <si>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</si>
  <si>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</si>
  <si>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</si>
  <si>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</si>
  <si>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</si>
  <si>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</si>
  <si>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</si>
  <si>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</si>
  <si>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</si>
  <si>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</si>
  <si>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</si>
  <si>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</si>
  <si>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</si>
  <si>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</si>
  <si>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</si>
  <si>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</si>
  <si>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</si>
  <si>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</si>
  <si>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</si>
  <si>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</si>
  <si>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</si>
  <si>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</si>
  <si>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</si>
  <si>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</si>
  <si>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</si>
  <si>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</si>
  <si>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</si>
  <si>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</si>
  <si>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</si>
  <si>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</si>
  <si>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</si>
  <si>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</si>
  <si>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</si>
  <si>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</si>
  <si>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</si>
  <si>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</si>
  <si>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</si>
  <si>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</si>
  <si>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</si>
  <si>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</si>
  <si>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</si>
  <si>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</si>
  <si>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</si>
  <si>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</si>
  <si>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</si>
  <si>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</si>
  <si>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</si>
  <si>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</si>
  <si>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</si>
  <si>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</si>
  <si>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</si>
  <si>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</si>
  <si>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</si>
  <si>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</si>
  <si>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</si>
  <si>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</si>
  <si>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</si>
  <si>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</si>
  <si>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</si>
  <si>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</si>
  <si>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</si>
  <si>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</si>
  <si>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</si>
  <si>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</si>
  <si>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</si>
  <si>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</si>
  <si>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</si>
  <si>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</si>
  <si>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</si>
  <si>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</si>
  <si>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</si>
  <si>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</si>
  <si>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</si>
  <si>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</si>
  <si>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</si>
  <si>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</si>
  <si>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</si>
  <si>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</si>
  <si>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</si>
  <si>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</si>
  <si>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</si>
  <si>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</si>
  <si>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</si>
  <si>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</si>
  <si>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</si>
  <si>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</si>
  <si>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</si>
  <si>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</si>
  <si>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</si>
  <si>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</si>
  <si>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</si>
  <si>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</si>
  <si>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</si>
  <si>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</si>
  <si>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</si>
  <si>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</si>
  <si>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</si>
  <si>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</si>
  <si>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</si>
  <si>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</si>
  <si>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</si>
  <si>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</si>
  <si>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</si>
  <si>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</si>
  <si>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</si>
  <si>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</si>
  <si>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</si>
  <si>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</si>
  <si>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</si>
  <si>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</si>
  <si>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</si>
  <si>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</si>
  <si>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</si>
  <si>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</si>
  <si>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</si>
  <si>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</si>
  <si>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</si>
  <si>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</si>
  <si>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</si>
  <si>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</si>
  <si>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</si>
  <si>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</si>
  <si>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</si>
  <si>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</si>
  <si>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</si>
  <si>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</si>
  <si>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</si>
  <si>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</si>
  <si>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</si>
  <si>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</si>
  <si>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</si>
  <si>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</si>
  <si>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</si>
  <si>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</si>
  <si>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</si>
  <si>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</si>
  <si>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</si>
  <si>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</si>
  <si>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</si>
  <si>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</si>
  <si>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</si>
  <si>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</si>
  <si>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</si>
  <si>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</si>
  <si>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</si>
  <si>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</si>
  <si>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</si>
  <si>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</si>
  <si>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</si>
  <si>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</si>
  <si>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</si>
  <si>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</si>
  <si>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</si>
  <si>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</si>
  <si>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</si>
  <si>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</si>
  <si>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</si>
  <si>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</si>
  <si>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</si>
  <si>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</si>
  <si>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</si>
  <si>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</si>
  <si>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</si>
  <si>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</si>
  <si>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</si>
  <si>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</si>
  <si>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</si>
  <si>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</si>
  <si>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</si>
  <si>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</si>
  <si>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</si>
  <si>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</si>
  <si>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</si>
  <si>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</si>
  <si>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</si>
  <si>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</si>
  <si>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</si>
  <si>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</si>
  <si>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</si>
  <si>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</si>
  <si>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</si>
  <si>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</si>
  <si>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</si>
  <si>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</si>
  <si>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</si>
  <si>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</si>
  <si>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</si>
  <si>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</si>
  <si>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</si>
  <si>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</si>
  <si>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</si>
  <si>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</si>
  <si>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</si>
  <si>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</si>
  <si>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</si>
  <si>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</si>
  <si>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</si>
  <si>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</si>
  <si>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</si>
  <si>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</si>
  <si>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</si>
  <si>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</si>
  <si>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</si>
  <si>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</si>
  <si>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</si>
  <si>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</si>
  <si>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</si>
  <si>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</si>
  <si>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</si>
  <si>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</si>
  <si>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</si>
  <si>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</si>
  <si>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</si>
  <si>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</si>
  <si>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</si>
  <si>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</si>
  <si>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</si>
  <si>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</si>
  <si>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</si>
  <si>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</si>
  <si>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</si>
  <si>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</si>
  <si>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</si>
  <si>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</si>
  <si>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</si>
  <si>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</si>
  <si>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</si>
  <si>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</si>
  <si>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</si>
  <si>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</si>
  <si>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</si>
  <si>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</si>
  <si>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</si>
  <si>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</si>
  <si>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</si>
  <si>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</si>
  <si>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</si>
  <si>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</si>
  <si>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</si>
  <si>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</si>
  <si>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</si>
  <si>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</si>
  <si>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</si>
  <si>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</si>
  <si>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</si>
  <si>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</si>
  <si>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</si>
  <si>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</si>
  <si>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</si>
  <si>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</si>
  <si>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</si>
  <si>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</si>
  <si>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</si>
  <si>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</si>
  <si>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</si>
  <si>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</si>
  <si>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</si>
  <si>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</si>
  <si>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</si>
  <si>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</si>
  <si>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</si>
  <si>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</si>
  <si>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</si>
  <si>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</si>
  <si>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</si>
  <si>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</si>
  <si>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</si>
  <si>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</si>
  <si>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</si>
  <si>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</si>
  <si>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</si>
  <si>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</si>
  <si>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</si>
  <si>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</si>
  <si>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</si>
  <si>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</si>
  <si>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</si>
  <si>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</si>
  <si>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</si>
  <si>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</si>
  <si>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</si>
  <si>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</si>
  <si>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</si>
  <si>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</si>
  <si>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</si>
  <si>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</si>
  <si>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</si>
  <si>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</si>
  <si>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</si>
  <si>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</si>
  <si>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</si>
  <si>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</si>
  <si>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</si>
  <si>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</si>
  <si>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</si>
  <si>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</si>
  <si>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</si>
  <si>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</si>
  <si>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</si>
  <si>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</si>
  <si>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</si>
  <si>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</si>
  <si>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</si>
  <si>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</si>
  <si>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</si>
  <si>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</si>
  <si>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</si>
  <si>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</si>
  <si>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</si>
  <si>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</si>
  <si>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</si>
  <si>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</si>
  <si>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</si>
  <si>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</si>
  <si>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</si>
  <si>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</si>
  <si>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</si>
  <si>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</si>
  <si>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</si>
  <si>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</si>
  <si>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</si>
  <si>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</si>
  <si>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</si>
  <si>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</si>
  <si>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</si>
  <si>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</si>
  <si>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</si>
  <si>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</si>
  <si>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</si>
  <si>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</si>
  <si>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</si>
  <si>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</si>
  <si>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</si>
  <si>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</si>
  <si>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</si>
  <si>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</si>
  <si>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</si>
  <si>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</si>
  <si>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</si>
  <si>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</si>
  <si>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</si>
  <si>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</si>
  <si>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</si>
  <si>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</si>
  <si>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</si>
  <si>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</si>
  <si>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</si>
  <si>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</si>
  <si>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</si>
  <si>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</si>
  <si>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</si>
  <si>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</si>
  <si>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</si>
  <si>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</si>
  <si>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</si>
  <si>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</si>
  <si>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</si>
  <si>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</si>
  <si>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</si>
  <si>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</si>
  <si>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</si>
  <si>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</si>
  <si>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</si>
  <si>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</si>
  <si>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</si>
  <si>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</si>
  <si>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</si>
  <si>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</si>
  <si>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</si>
  <si>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</si>
  <si>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</si>
  <si>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</si>
  <si>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</si>
  <si>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</si>
  <si>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</si>
  <si>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</si>
  <si>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</si>
  <si>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</si>
  <si>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</si>
  <si>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</si>
  <si>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</si>
  <si>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</si>
  <si>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</si>
  <si>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</si>
  <si>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</si>
  <si>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</si>
  <si>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</si>
  <si>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</si>
  <si>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</si>
  <si>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</si>
  <si>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</si>
  <si>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</si>
  <si>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</si>
  <si>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</si>
  <si>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</si>
  <si>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</si>
  <si>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</si>
  <si>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</si>
  <si>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</si>
  <si>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</si>
  <si>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</si>
  <si>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</si>
  <si>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</si>
  <si>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</si>
  <si>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</si>
  <si>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</si>
  <si>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</si>
  <si>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</si>
  <si>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</si>
  <si>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</si>
  <si>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</si>
  <si>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</si>
  <si>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</si>
  <si>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</si>
  <si>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</si>
  <si>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</si>
  <si>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</si>
  <si>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</si>
  <si>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</si>
  <si>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</si>
  <si>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</si>
  <si>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</si>
  <si>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</si>
  <si>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</si>
  <si>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</si>
  <si>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</si>
  <si>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</si>
  <si>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</si>
  <si>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</si>
  <si>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</si>
  <si>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</si>
  <si>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</si>
  <si>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</si>
  <si>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</si>
  <si>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</si>
  <si>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</si>
  <si>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</si>
  <si>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</si>
  <si>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</si>
  <si>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</si>
  <si>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</si>
  <si>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</si>
  <si>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</si>
  <si>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</si>
  <si>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</si>
  <si>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</si>
  <si>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</si>
  <si>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</si>
  <si>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</si>
  <si>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</si>
  <si>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</si>
  <si>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</si>
  <si>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</si>
  <si>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</si>
  <si>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</si>
  <si>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</si>
  <si>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</si>
  <si>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</si>
  <si>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</si>
  <si>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</si>
  <si>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</si>
  <si>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</si>
  <si>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</si>
  <si>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</si>
  <si>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</si>
  <si>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</si>
  <si>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</si>
  <si>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</si>
  <si>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</si>
  <si>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</si>
  <si>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</si>
  <si>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</si>
  <si>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</si>
  <si>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</si>
  <si>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</si>
  <si>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</si>
  <si>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</si>
  <si>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</si>
  <si>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</si>
  <si>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</si>
  <si>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</si>
  <si>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</si>
  <si>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</si>
  <si>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</si>
  <si>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</si>
  <si>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</si>
  <si>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</si>
  <si>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</si>
  <si>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</si>
  <si>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</si>
  <si>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</si>
  <si>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</si>
  <si>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</si>
  <si>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</si>
  <si>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</si>
  <si>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</si>
  <si>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</si>
  <si>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</si>
  <si>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</si>
  <si>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</si>
  <si>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</si>
  <si>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</si>
  <si>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</si>
  <si>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</si>
  <si>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</si>
  <si>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</si>
  <si>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</si>
  <si>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</si>
  <si>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</si>
  <si>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</si>
  <si>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</si>
  <si>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</si>
  <si>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</si>
  <si>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</si>
  <si>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</si>
  <si>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</si>
  <si>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</si>
  <si>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</si>
  <si>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</si>
  <si>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</si>
  <si>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</si>
  <si>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</si>
  <si>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</si>
  <si>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</si>
  <si>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</si>
  <si>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</si>
  <si>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</si>
  <si>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</si>
  <si>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</si>
  <si>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</si>
  <si>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</si>
  <si>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</si>
  <si>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</si>
  <si>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</si>
  <si>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</si>
  <si>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</si>
  <si>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</si>
  <si>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</si>
  <si>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</si>
  <si>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</si>
  <si>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</si>
  <si>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</si>
  <si>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</si>
  <si>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</si>
  <si>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</si>
  <si>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</si>
  <si>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</si>
  <si>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</si>
  <si>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</si>
  <si>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</si>
  <si>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</si>
  <si>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</si>
  <si>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</si>
  <si>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</si>
  <si>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</si>
  <si>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</si>
  <si>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</si>
  <si>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</si>
  <si>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</si>
  <si>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</si>
  <si>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</si>
  <si>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</si>
  <si>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</si>
  <si>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</si>
  <si>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</si>
  <si>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</si>
  <si>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</si>
  <si>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</si>
  <si>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</si>
  <si>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</si>
  <si>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</si>
  <si>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</si>
  <si>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</si>
  <si>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</si>
  <si>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</si>
  <si>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</si>
  <si>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</si>
  <si>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</si>
  <si>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</si>
  <si>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</si>
  <si>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</si>
  <si>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</si>
  <si>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</si>
  <si>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</si>
  <si>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</si>
  <si>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</si>
  <si>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</si>
  <si>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</si>
  <si>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</si>
  <si>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</si>
  <si>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</si>
  <si>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</si>
  <si>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</si>
  <si>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</si>
  <si>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</si>
  <si>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</si>
  <si>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</si>
  <si>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</si>
  <si>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</si>
  <si>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</si>
  <si>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</si>
  <si>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</si>
  <si>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</si>
  <si>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</si>
  <si>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</si>
  <si>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</si>
  <si>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</si>
  <si>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</si>
  <si>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</si>
  <si>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</si>
  <si>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</si>
  <si>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</si>
  <si>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</si>
  <si>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</si>
  <si>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</si>
  <si>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</si>
  <si>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</si>
  <si>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</si>
  <si>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</si>
  <si>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</si>
  <si>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</si>
  <si>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</si>
  <si>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</si>
  <si>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</si>
  <si>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</si>
  <si>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</si>
  <si>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</si>
  <si>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</si>
  <si>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</si>
  <si>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</si>
  <si>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</si>
  <si>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</si>
  <si>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</si>
  <si>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</si>
  <si>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</si>
  <si>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</si>
  <si>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</si>
  <si>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</si>
  <si>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</si>
  <si>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</si>
  <si>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</si>
  <si>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</si>
  <si>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</si>
  <si>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</si>
  <si>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</si>
  <si>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</si>
  <si>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</si>
  <si>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</si>
  <si>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</si>
  <si>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</si>
  <si>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</si>
  <si>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</si>
  <si>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</si>
  <si>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</si>
  <si>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</si>
  <si>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</si>
  <si>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</si>
  <si>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</si>
  <si>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</si>
  <si>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</si>
  <si>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</si>
  <si>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</si>
  <si>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</si>
  <si>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</si>
  <si>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</si>
  <si>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</si>
  <si>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</si>
  <si>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</si>
  <si>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</si>
  <si>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</si>
  <si>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</si>
  <si>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</si>
  <si>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</si>
  <si>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</si>
  <si>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</si>
  <si>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</si>
  <si>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</si>
  <si>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</si>
  <si>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</si>
  <si>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</si>
  <si>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</si>
  <si>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</si>
  <si>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</si>
  <si>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</si>
  <si>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</si>
  <si>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</si>
  <si>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</si>
  <si>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</si>
  <si>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</si>
  <si>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</si>
  <si>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</si>
  <si>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</si>
  <si>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</si>
  <si>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</si>
  <si>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</si>
  <si>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</si>
  <si>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</si>
  <si>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</si>
  <si>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</si>
  <si>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</si>
  <si>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</si>
  <si>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</si>
  <si>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</si>
  <si>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</si>
  <si>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</si>
  <si>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</si>
  <si>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</si>
  <si>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</si>
  <si>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</si>
  <si>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</si>
  <si>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</si>
  <si>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</si>
  <si>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</si>
  <si>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</si>
  <si>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</si>
  <si>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</si>
  <si>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</si>
  <si>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</si>
  <si>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</si>
  <si>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</si>
  <si>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</si>
  <si>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</si>
  <si>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</si>
  <si>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</si>
  <si>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</si>
  <si>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</si>
  <si>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</si>
  <si>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</si>
  <si>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</si>
  <si>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</si>
  <si>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</si>
  <si>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</si>
  <si>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</si>
  <si>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</si>
  <si>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</si>
  <si>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</si>
  <si>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</si>
  <si>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</si>
  <si>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</si>
  <si>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</si>
  <si>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</si>
  <si>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</si>
  <si>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</si>
  <si>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</si>
  <si>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</si>
  <si>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</si>
  <si>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</si>
  <si>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</si>
  <si>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</si>
  <si>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</si>
  <si>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</si>
  <si>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</si>
  <si>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</si>
  <si>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</si>
  <si>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</si>
  <si>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</si>
  <si>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</si>
  <si>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</si>
  <si>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</si>
  <si>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</si>
  <si>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</si>
  <si>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</si>
  <si>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</si>
  <si>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</si>
  <si>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</si>
  <si>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</si>
  <si>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</si>
  <si>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</si>
  <si>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</si>
  <si>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</si>
  <si>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</si>
  <si>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</si>
  <si>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</si>
  <si>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</si>
  <si>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</si>
  <si>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</si>
  <si>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</si>
  <si>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</si>
  <si>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</si>
  <si>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</si>
  <si>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</si>
  <si>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</si>
  <si>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</si>
  <si>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</si>
  <si>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</si>
  <si>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</si>
  <si>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</si>
  <si>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</si>
  <si>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</si>
  <si>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</si>
  <si>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</si>
  <si>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</si>
  <si>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</si>
  <si>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</si>
  <si>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</si>
  <si>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</si>
  <si>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</si>
  <si>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</si>
  <si>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</si>
  <si>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</si>
  <si>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</si>
  <si>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</si>
  <si>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</si>
  <si>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</si>
  <si>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</si>
  <si>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</si>
  <si>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</si>
  <si>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</si>
  <si>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</si>
  <si>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</si>
  <si>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</si>
  <si>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</si>
  <si>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</si>
  <si>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</si>
  <si>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</si>
  <si>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</si>
  <si>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</si>
  <si>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</si>
  <si>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</si>
  <si>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</si>
  <si>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</si>
  <si>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</si>
  <si>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</si>
  <si>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</si>
  <si>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</si>
  <si>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</si>
  <si>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</si>
  <si>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</si>
  <si>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</si>
  <si>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</si>
  <si>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</si>
  <si>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</si>
  <si>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</si>
  <si>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</si>
  <si>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</si>
  <si>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</si>
  <si>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</si>
  <si>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</si>
  <si>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</si>
  <si>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</si>
  <si>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</si>
  <si>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</si>
  <si>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</si>
  <si>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</si>
  <si>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</si>
  <si>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</si>
  <si>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</si>
  <si>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</si>
  <si>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</si>
  <si>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</si>
  <si>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</si>
  <si>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</si>
  <si>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</si>
  <si>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</si>
  <si>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</si>
  <si>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</si>
  <si>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</si>
  <si>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</si>
  <si>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</si>
  <si>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</si>
  <si>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</si>
  <si>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</si>
  <si>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</si>
  <si>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</si>
  <si>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</si>
  <si>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</si>
  <si>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</si>
  <si>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</si>
  <si>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</si>
  <si>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</si>
  <si>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</si>
  <si>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</si>
  <si>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</si>
  <si>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</si>
  <si>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</si>
  <si>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</si>
  <si>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</si>
  <si>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</si>
  <si>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</si>
  <si>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</si>
  <si>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</si>
  <si>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</si>
  <si>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</si>
  <si>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</si>
  <si>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</si>
  <si>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</si>
  <si>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</si>
  <si>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</si>
  <si>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</si>
  <si>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</si>
  <si>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</si>
  <si>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</si>
  <si>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</si>
  <si>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</si>
  <si>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</si>
  <si>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</si>
  <si>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</si>
  <si>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</si>
  <si>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</si>
  <si>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</si>
  <si>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</si>
  <si>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</si>
  <si>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</si>
  <si>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</si>
  <si>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</si>
  <si>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</si>
  <si>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</si>
  <si>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</si>
  <si>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</si>
  <si>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</si>
  <si>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</si>
  <si>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</si>
  <si>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</si>
  <si>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</si>
  <si>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</si>
  <si>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</si>
  <si>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</si>
  <si>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</si>
  <si>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</si>
  <si>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</si>
  <si>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</si>
  <si>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</si>
  <si>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</si>
  <si>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</si>
  <si>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</si>
  <si>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</si>
  <si>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</si>
  <si>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</si>
  <si>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</si>
  <si>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</si>
  <si>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</si>
  <si>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</si>
  <si>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</si>
  <si>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</si>
  <si>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</si>
  <si>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</si>
  <si>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</si>
  <si>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</si>
  <si>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</si>
  <si>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</si>
  <si>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</si>
  <si>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</si>
  <si>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</si>
  <si>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</si>
  <si>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</si>
  <si>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</si>
  <si>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</si>
  <si>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</si>
  <si>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</si>
  <si>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</si>
  <si>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</si>
  <si>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</si>
  <si>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</si>
  <si>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</si>
  <si>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</si>
  <si>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</si>
  <si>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</si>
  <si>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</si>
  <si>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</si>
  <si>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</si>
  <si>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</si>
  <si>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</si>
  <si>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</si>
  <si>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</si>
  <si>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</si>
  <si>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</si>
  <si>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</si>
  <si>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</si>
  <si>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</si>
  <si>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</si>
  <si>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</si>
  <si>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</si>
  <si>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</si>
  <si>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</si>
  <si>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</si>
  <si>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</si>
  <si>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</si>
  <si>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</si>
  <si>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</si>
  <si>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</si>
  <si>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</si>
  <si>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</si>
  <si>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</si>
  <si>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</si>
  <si>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</si>
  <si>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</si>
  <si>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</si>
  <si>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</si>
  <si>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</si>
  <si>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</si>
  <si>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</si>
  <si>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</si>
  <si>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</si>
  <si>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</si>
  <si>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</si>
  <si>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</si>
  <si>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</si>
  <si>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</si>
  <si>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</si>
  <si>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</si>
  <si>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</si>
  <si>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</si>
  <si>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</si>
  <si>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</si>
  <si>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</si>
  <si>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</si>
  <si>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</si>
  <si>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</si>
  <si>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</si>
  <si>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</si>
  <si>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</si>
  <si>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</si>
  <si>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</si>
  <si>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</si>
  <si>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</si>
  <si>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</si>
  <si>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</si>
  <si>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</si>
  <si>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</si>
  <si>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</si>
  <si>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</si>
  <si>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</si>
  <si>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</si>
  <si>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</si>
  <si>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</si>
  <si>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</si>
  <si>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</si>
  <si>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</si>
  <si>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</si>
  <si>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</si>
  <si>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</si>
  <si>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</si>
  <si>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</si>
  <si>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</si>
  <si>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</si>
  <si>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</si>
  <si>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</si>
  <si>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</si>
  <si>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</si>
  <si>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</si>
  <si>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</si>
  <si>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</si>
  <si>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</si>
  <si>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</si>
  <si>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</si>
  <si>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</si>
  <si>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</si>
  <si>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</si>
  <si>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</si>
  <si>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</si>
  <si>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</si>
  <si>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</si>
  <si>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</si>
  <si>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</si>
  <si>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</si>
  <si>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</si>
  <si>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</si>
  <si>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</si>
  <si>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</si>
  <si>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</si>
  <si>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</si>
  <si>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</si>
  <si>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</si>
  <si>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</si>
  <si>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</si>
  <si>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</si>
  <si>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</si>
  <si>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</si>
  <si>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</si>
  <si>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</si>
  <si>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</si>
  <si>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</si>
  <si>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</si>
  <si>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</si>
  <si>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</si>
  <si>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</si>
  <si>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</si>
  <si>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</si>
  <si>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</si>
  <si>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</si>
  <si>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</si>
  <si>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</si>
  <si>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</si>
  <si>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</si>
  <si>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</si>
  <si>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</si>
  <si>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</si>
  <si>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</si>
  <si>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</si>
  <si>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</si>
  <si>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</si>
  <si>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</si>
  <si>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</si>
  <si>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</si>
  <si>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</si>
  <si>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</si>
  <si>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</si>
  <si>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</si>
  <si>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</si>
  <si>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</si>
  <si>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</si>
  <si>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</si>
  <si>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</si>
  <si>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</si>
  <si>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</si>
  <si>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</si>
  <si>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</si>
  <si>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</si>
  <si>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</si>
  <si>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</si>
  <si>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</si>
  <si>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</si>
  <si>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</si>
  <si>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</si>
  <si>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</si>
  <si>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</si>
  <si>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</si>
  <si>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</si>
  <si>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</si>
  <si>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</si>
  <si>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</si>
  <si>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</si>
  <si>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</si>
  <si>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</si>
  <si>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</si>
  <si>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</si>
  <si>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</si>
  <si>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</si>
  <si>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</si>
  <si>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</si>
  <si>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</si>
  <si>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</si>
  <si>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</si>
  <si>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</si>
  <si>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</si>
  <si>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</si>
  <si>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</si>
  <si>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</si>
  <si>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</si>
  <si>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</si>
  <si>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</si>
  <si>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</si>
  <si>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</si>
  <si>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</si>
  <si>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</si>
  <si>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</si>
  <si>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</si>
  <si>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</si>
  <si>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</si>
  <si>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</si>
  <si>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</si>
  <si>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</si>
  <si>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</si>
  <si>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</si>
  <si>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</si>
  <si>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</si>
  <si>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</si>
  <si>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</si>
  <si>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</si>
  <si>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</si>
  <si>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</si>
  <si>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</si>
  <si>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</si>
  <si>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</si>
  <si>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</si>
  <si>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</si>
  <si>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</si>
  <si>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</si>
  <si>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</si>
  <si>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</si>
  <si>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</si>
  <si>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</si>
  <si>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</si>
  <si>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</si>
  <si>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</si>
  <si>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</si>
  <si>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</si>
  <si>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</si>
  <si>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</si>
  <si>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</si>
  <si>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</si>
  <si>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</si>
  <si>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</si>
  <si>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</si>
  <si>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</si>
  <si>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</si>
  <si>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</si>
  <si>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</si>
  <si>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</si>
  <si>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</si>
  <si>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</si>
  <si>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</si>
  <si>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</si>
  <si>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</si>
  <si>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</si>
  <si>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</si>
  <si>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</si>
  <si>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</si>
  <si>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</si>
  <si>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</si>
  <si>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</si>
  <si>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</si>
  <si>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</si>
  <si>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</si>
  <si>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</si>
  <si>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</si>
  <si>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</si>
  <si>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</si>
  <si>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</si>
  <si>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</si>
  <si>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</si>
  <si>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</si>
  <si>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</si>
  <si>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</si>
  <si>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</si>
  <si>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</si>
  <si>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</si>
  <si>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</si>
  <si>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</si>
  <si>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</si>
  <si>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</si>
  <si>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</si>
  <si>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</si>
  <si>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</si>
  <si>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</si>
  <si>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</si>
  <si>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</si>
  <si>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</si>
  <si>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</si>
  <si>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</si>
  <si>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</si>
  <si>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</si>
  <si>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</si>
  <si>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</si>
  <si>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</si>
  <si>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</si>
  <si>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</si>
  <si>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</si>
  <si>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</si>
  <si>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</si>
  <si>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</si>
  <si>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</si>
  <si>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</si>
  <si>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</si>
  <si>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</si>
  <si>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</si>
  <si>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</si>
  <si>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</si>
  <si>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</si>
  <si>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</si>
  <si>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</si>
  <si>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</si>
  <si>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</si>
  <si>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</si>
  <si>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</si>
  <si>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</si>
  <si>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</si>
  <si>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</si>
  <si>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</si>
  <si>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</si>
  <si>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</si>
  <si>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</si>
  <si>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</si>
  <si>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</si>
  <si>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</si>
  <si>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</si>
  <si>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</si>
  <si>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</si>
  <si>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</si>
  <si>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</si>
  <si>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</si>
  <si>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</si>
  <si>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</si>
  <si>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</si>
  <si>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</si>
  <si>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</si>
  <si>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</si>
  <si>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</si>
  <si>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</si>
  <si>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</si>
  <si>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</si>
  <si>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</si>
  <si>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</si>
  <si>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</si>
  <si>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</si>
  <si>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</si>
  <si>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</si>
  <si>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</si>
  <si>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</si>
  <si>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</si>
  <si>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</si>
  <si>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</si>
  <si>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</si>
  <si>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</si>
  <si>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</si>
  <si>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</si>
  <si>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</si>
  <si>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</si>
  <si>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</si>
  <si>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</si>
  <si>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</si>
  <si>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</si>
  <si>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</si>
  <si>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</si>
  <si>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</si>
  <si>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</si>
  <si>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</si>
  <si>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</si>
  <si>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</si>
  <si>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</si>
  <si>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</si>
  <si>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</si>
  <si>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</si>
  <si>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</si>
  <si>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</si>
  <si>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</si>
  <si>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</si>
  <si>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</si>
  <si>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</si>
  <si>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</si>
  <si>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</si>
  <si>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</si>
  <si>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</si>
  <si>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</si>
  <si>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</si>
  <si>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</si>
  <si>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</si>
  <si>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</si>
  <si>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</si>
  <si>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</si>
  <si>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</si>
  <si>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</si>
  <si>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</si>
  <si>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</si>
  <si>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</si>
  <si>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</si>
  <si>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</si>
  <si>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</si>
  <si>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</si>
  <si>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</si>
  <si>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</si>
  <si>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</si>
  <si>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</si>
  <si>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</si>
  <si>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</si>
  <si>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</si>
  <si>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</si>
  <si>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</si>
  <si>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</si>
  <si>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</si>
  <si>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</si>
  <si>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</si>
  <si>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</si>
  <si>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</si>
  <si>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</si>
  <si>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</si>
  <si>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</si>
  <si>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</si>
  <si>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</si>
  <si>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</si>
  <si>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</si>
  <si>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</si>
  <si>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</si>
  <si>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</si>
  <si>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</si>
  <si>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</si>
  <si>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</si>
  <si>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</si>
  <si>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</si>
  <si>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</si>
  <si>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</si>
  <si>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</si>
  <si>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</si>
  <si>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</si>
  <si>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</si>
  <si>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</si>
  <si>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</si>
  <si>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</si>
  <si>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</si>
  <si>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</si>
  <si>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</si>
  <si>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</si>
  <si>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</si>
  <si>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</si>
  <si>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</si>
  <si>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</si>
  <si>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</si>
  <si>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</si>
  <si>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</si>
  <si>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</si>
  <si>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</si>
  <si>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</si>
  <si>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</si>
  <si>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</si>
  <si>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</si>
  <si>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</si>
  <si>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</si>
  <si>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</si>
  <si>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</si>
  <si>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</si>
  <si>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</si>
  <si>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</si>
  <si>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</si>
  <si>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</si>
  <si>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</si>
  <si>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</si>
  <si>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</si>
  <si>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</si>
  <si>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</si>
  <si>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</si>
  <si>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</si>
  <si>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</si>
  <si>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</si>
  <si>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</si>
  <si>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</si>
  <si>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</si>
  <si>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</si>
  <si>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</si>
  <si>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</si>
  <si>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</si>
  <si>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</si>
  <si>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</si>
  <si>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</si>
  <si>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</si>
  <si>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</si>
  <si>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</si>
  <si>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</si>
  <si>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</si>
  <si>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</si>
  <si>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</si>
  <si>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</si>
  <si>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</si>
  <si>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</si>
  <si>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</si>
  <si>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</si>
  <si>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</si>
  <si>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</si>
  <si>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</si>
  <si>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</si>
  <si>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</si>
  <si>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</si>
  <si>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</si>
  <si>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</si>
  <si>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</si>
  <si>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</si>
  <si>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</si>
  <si>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</si>
  <si>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</si>
  <si>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</si>
  <si>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</si>
  <si>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</si>
  <si>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</si>
  <si>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</si>
  <si>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</si>
  <si>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</si>
  <si>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</si>
  <si>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</si>
  <si>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</si>
  <si>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</si>
  <si>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</si>
  <si>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</si>
  <si>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</si>
  <si>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</si>
  <si>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</si>
  <si>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</si>
  <si>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</si>
  <si>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</si>
  <si>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</si>
  <si>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</si>
  <si>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</si>
  <si>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</si>
  <si>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</si>
  <si>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</si>
  <si>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</si>
  <si>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</si>
  <si>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</si>
  <si>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</si>
  <si>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</si>
  <si>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</si>
  <si>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</si>
  <si>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</si>
  <si>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</si>
  <si>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</si>
  <si>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</si>
  <si>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</si>
  <si>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</si>
  <si>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</si>
  <si>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</si>
  <si>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</si>
  <si>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</si>
  <si>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</si>
  <si>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</si>
  <si>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</si>
  <si>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</si>
  <si>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</si>
  <si>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</si>
  <si>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</si>
  <si>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</si>
  <si>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</si>
  <si>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</si>
  <si>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</si>
  <si>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</si>
  <si>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</si>
  <si>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</si>
  <si>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</si>
  <si>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</si>
  <si>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</si>
  <si>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</si>
  <si>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</si>
  <si>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</si>
  <si>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</si>
  <si>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</si>
  <si>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</si>
  <si>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</si>
  <si>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</si>
  <si>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</si>
  <si>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</si>
  <si>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</si>
  <si>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</si>
  <si>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</si>
  <si>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</si>
  <si>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</si>
  <si>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</si>
  <si>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</si>
  <si>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</si>
  <si>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</si>
  <si>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</si>
  <si>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</si>
  <si>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</si>
  <si>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</si>
  <si>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</si>
  <si>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</si>
  <si>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</si>
  <si>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</si>
  <si>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</si>
  <si>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</si>
  <si>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</si>
  <si>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</si>
  <si>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</si>
  <si>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</si>
  <si>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</si>
  <si>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</si>
  <si>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</si>
  <si>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</si>
  <si>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</si>
  <si>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</si>
  <si>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</si>
  <si>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</si>
  <si>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</si>
  <si>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</si>
  <si>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</si>
  <si>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</si>
  <si>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</si>
  <si>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</si>
  <si>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</si>
  <si>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</si>
  <si>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</si>
  <si>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</si>
  <si>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</si>
  <si>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</si>
  <si>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</si>
  <si>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</si>
  <si>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</si>
  <si>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</si>
  <si>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</si>
  <si>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</si>
  <si>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</si>
  <si>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</si>
  <si>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</si>
  <si>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</si>
  <si>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</si>
  <si>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</si>
  <si>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</si>
  <si>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</si>
  <si>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</si>
  <si>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</si>
  <si>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</si>
  <si>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</si>
  <si>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</si>
  <si>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</si>
  <si>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</si>
  <si>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</si>
  <si>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</si>
  <si>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</si>
  <si>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</si>
  <si>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</si>
  <si>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</si>
  <si>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</si>
  <si>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</si>
  <si>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</si>
  <si>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</si>
  <si>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</si>
  <si>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</si>
  <si>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</si>
  <si>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</si>
  <si>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</si>
  <si>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</si>
  <si>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</si>
  <si>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</si>
  <si>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</si>
  <si>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</si>
  <si>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</si>
  <si>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</si>
  <si>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</si>
  <si>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</si>
  <si>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</si>
  <si>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</si>
  <si>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</si>
  <si>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</si>
  <si>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</si>
  <si>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</si>
  <si>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</si>
  <si>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</si>
  <si>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</si>
  <si>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</si>
  <si>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</si>
  <si>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</si>
  <si>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</si>
  <si>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</si>
  <si>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</si>
  <si>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</si>
  <si>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</si>
  <si>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</si>
  <si>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</si>
  <si>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</si>
  <si>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</si>
  <si>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</si>
  <si>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</si>
  <si>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</si>
  <si>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</si>
  <si>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</si>
  <si>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</si>
  <si>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</si>
  <si>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</si>
  <si>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</si>
  <si>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</si>
  <si>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</si>
  <si>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</si>
  <si>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</si>
  <si>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</si>
  <si>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</si>
  <si>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</si>
  <si>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</si>
  <si>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</si>
  <si>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</si>
  <si>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</si>
  <si>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</si>
  <si>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</si>
  <si>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</si>
  <si>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</si>
  <si>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</si>
  <si>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</si>
  <si>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</si>
  <si>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</si>
  <si>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</si>
  <si>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</si>
  <si>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</si>
  <si>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</si>
  <si>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</si>
  <si>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</si>
  <si>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</si>
  <si>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</si>
  <si>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</si>
  <si>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</si>
  <si>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</si>
  <si>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</si>
  <si>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</si>
  <si>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</si>
  <si>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</si>
  <si>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</si>
  <si>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</si>
  <si>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</si>
  <si>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</si>
  <si>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</si>
  <si>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</si>
  <si>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</si>
  <si>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</si>
  <si>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</si>
  <si>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</si>
  <si>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</si>
  <si>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</si>
  <si>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</si>
  <si>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</si>
  <si>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</si>
  <si>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</si>
  <si>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</si>
  <si>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</si>
  <si>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</si>
  <si>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</si>
  <si>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</si>
  <si>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</si>
  <si>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</si>
  <si>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</si>
  <si>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</si>
  <si>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</si>
  <si>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</si>
  <si>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</si>
  <si>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</si>
  <si>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</si>
  <si>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</si>
  <si>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</si>
  <si>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</si>
  <si>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</si>
  <si>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</si>
  <si>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</si>
  <si>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</si>
  <si>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</si>
  <si>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</si>
  <si>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</si>
  <si>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</si>
  <si>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</si>
  <si>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</si>
  <si>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</si>
  <si>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</si>
  <si>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</si>
  <si>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</si>
  <si>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</si>
  <si>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</si>
  <si>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</si>
  <si>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</si>
  <si>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</si>
  <si>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</si>
  <si>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</si>
  <si>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</si>
  <si>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</si>
  <si>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</si>
  <si>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</si>
  <si>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</si>
  <si>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</si>
  <si>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</si>
  <si>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</si>
  <si>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</si>
  <si>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</si>
  <si>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</si>
  <si>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</si>
  <si>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</si>
  <si>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</si>
  <si>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</si>
  <si>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</si>
  <si>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</si>
  <si>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</si>
  <si>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</si>
  <si>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</si>
  <si>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</si>
  <si>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</si>
  <si>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</si>
  <si>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</si>
  <si>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</si>
  <si>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</si>
  <si>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</si>
  <si>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</si>
  <si>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</si>
  <si>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</si>
  <si>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</si>
  <si>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</si>
  <si>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</si>
  <si>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</si>
  <si>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</si>
  <si>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</si>
  <si>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</si>
  <si>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</si>
  <si>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</si>
  <si>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</si>
  <si>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</si>
  <si>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</si>
  <si>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</si>
  <si>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</si>
  <si>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</si>
  <si>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</si>
  <si>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</si>
  <si>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</si>
  <si>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</si>
  <si>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</si>
  <si>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</si>
  <si>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</si>
  <si>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</si>
  <si>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</si>
  <si>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</si>
  <si>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</si>
  <si>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</si>
  <si>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</si>
  <si>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</si>
  <si>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</si>
  <si>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</si>
  <si>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</si>
  <si>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</si>
  <si>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</si>
  <si>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</si>
  <si>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</si>
  <si>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</si>
  <si>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</si>
  <si>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</si>
  <si>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</si>
  <si>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</si>
  <si>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</si>
  <si>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</si>
  <si>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</si>
  <si>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</si>
  <si>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</si>
  <si>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</si>
  <si>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</si>
  <si>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</si>
  <si>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</si>
  <si>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</si>
  <si>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</si>
  <si>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</si>
  <si>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</si>
  <si>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</si>
  <si>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</si>
  <si>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</si>
  <si>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</si>
  <si>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</si>
  <si>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</si>
  <si>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</si>
  <si>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</si>
  <si>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</si>
  <si>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</si>
  <si>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</si>
  <si>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</si>
  <si>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</si>
  <si>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</si>
  <si>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</si>
  <si>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</si>
  <si>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</si>
  <si>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</si>
  <si>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</si>
  <si>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</si>
  <si>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</si>
  <si>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</si>
  <si>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</si>
  <si>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</si>
  <si>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</si>
  <si>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</si>
  <si>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</si>
  <si>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</si>
  <si>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</si>
  <si>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</si>
  <si>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</si>
  <si>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</si>
  <si>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</si>
  <si>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</si>
  <si>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</si>
  <si>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</si>
  <si>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</si>
  <si>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</si>
  <si>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</si>
  <si>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</si>
  <si>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</si>
  <si>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</si>
  <si>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</si>
  <si>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</si>
  <si>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</si>
  <si>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</si>
  <si>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</si>
  <si>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</si>
  <si>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</si>
  <si>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</si>
  <si>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</si>
  <si>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</si>
  <si>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</si>
  <si>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</si>
  <si>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</si>
  <si>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</si>
  <si>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</si>
  <si>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</si>
  <si>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</si>
  <si>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</si>
  <si>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</si>
  <si>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</si>
  <si>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</si>
  <si>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</si>
  <si>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</si>
  <si>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</si>
  <si>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</si>
  <si>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</si>
  <si>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</si>
  <si>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</si>
  <si>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</si>
  <si>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</si>
  <si>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</si>
  <si>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</si>
  <si>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</si>
  <si>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</si>
  <si>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</si>
  <si>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</si>
  <si>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</si>
  <si>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</si>
  <si>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</si>
  <si>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</si>
  <si>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</si>
  <si>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</si>
  <si>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</si>
  <si>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</si>
  <si>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</si>
  <si>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</si>
  <si>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</si>
  <si>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</si>
  <si>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</si>
  <si>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</si>
  <si>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</si>
  <si>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</si>
  <si>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</si>
  <si>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</si>
  <si>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</si>
  <si>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</si>
  <si>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</si>
  <si>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</si>
  <si>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</si>
  <si>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</si>
  <si>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</si>
  <si>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</si>
  <si>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</si>
  <si>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</si>
  <si>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</si>
  <si>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</si>
  <si>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</si>
  <si>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</si>
  <si>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</si>
  <si>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</si>
  <si>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</si>
  <si>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</si>
  <si>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</si>
  <si>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</si>
  <si>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</si>
  <si>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</si>
  <si>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</si>
  <si>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</si>
  <si>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</si>
  <si>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</si>
  <si>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</si>
  <si>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</si>
  <si>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</si>
  <si>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</si>
  <si>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</si>
  <si>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</si>
  <si>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</si>
  <si>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</si>
  <si>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</si>
  <si>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</si>
  <si>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</si>
  <si>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</si>
  <si>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</si>
  <si>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</si>
  <si>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</si>
  <si>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</si>
  <si>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</si>
  <si>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</si>
  <si>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</si>
  <si>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</si>
  <si>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</si>
  <si>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</si>
  <si>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</si>
  <si>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</si>
  <si>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</si>
  <si>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</si>
  <si>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</si>
  <si>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</si>
  <si>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</si>
  <si>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</si>
  <si>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</si>
  <si>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</si>
  <si>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</si>
  <si>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</si>
  <si>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</si>
  <si>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</si>
  <si>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</si>
  <si>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</si>
  <si>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</si>
  <si>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</si>
  <si>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</si>
  <si>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</si>
  <si>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</si>
  <si>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</si>
  <si>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</si>
  <si>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</si>
  <si>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</si>
  <si>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</si>
  <si>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</si>
  <si>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</si>
  <si>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</si>
  <si>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</si>
  <si>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</si>
  <si>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</si>
  <si>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</si>
  <si>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</si>
  <si>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</si>
  <si>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</si>
  <si>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</si>
  <si>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</si>
  <si>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</si>
  <si>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</si>
  <si>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</si>
  <si>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</si>
  <si>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</si>
  <si>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</si>
  <si>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</si>
  <si>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</si>
  <si>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</si>
  <si>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</si>
  <si>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</si>
  <si>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</si>
  <si>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</si>
  <si>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</si>
  <si>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</si>
  <si>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</si>
  <si>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</si>
  <si>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</si>
  <si>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</si>
  <si>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</si>
  <si>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</si>
  <si>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</si>
  <si>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</si>
  <si>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</si>
  <si>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</si>
  <si>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</si>
  <si>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</si>
  <si>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</si>
  <si>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</si>
  <si>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</si>
  <si>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</si>
  <si>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</si>
  <si>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</si>
  <si>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</si>
  <si>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</si>
  <si>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</si>
  <si>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</si>
  <si>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</si>
  <si>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</si>
  <si>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</si>
  <si>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</si>
  <si>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</si>
  <si>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</si>
  <si>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</si>
  <si>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</si>
  <si>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</si>
  <si>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</si>
  <si>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</si>
  <si>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</si>
  <si>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</si>
  <si>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</si>
  <si>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</si>
  <si>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</si>
  <si>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</si>
  <si>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</si>
  <si>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</si>
  <si>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</si>
  <si>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</si>
  <si>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</si>
  <si>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</si>
  <si>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</si>
  <si>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</si>
  <si>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</si>
  <si>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</si>
  <si>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</si>
  <si>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</si>
  <si>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</si>
  <si>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</si>
  <si>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</si>
  <si>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</si>
  <si>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</si>
  <si>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</si>
  <si>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</si>
  <si>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</si>
  <si>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</si>
  <si>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</si>
  <si>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</si>
  <si>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</si>
  <si>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</si>
  <si>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</si>
  <si>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</si>
  <si>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</si>
  <si>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</si>
  <si>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</si>
  <si>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</si>
  <si>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</si>
  <si>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</si>
  <si>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</si>
  <si>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</si>
  <si>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</si>
  <si>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</si>
  <si>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</si>
  <si>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</si>
  <si>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</si>
  <si>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</si>
  <si>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</si>
  <si>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</si>
  <si>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</si>
  <si>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</si>
  <si>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</si>
  <si>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</si>
  <si>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</si>
  <si>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</si>
  <si>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</si>
  <si>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</si>
  <si>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</si>
  <si>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</si>
  <si>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</si>
  <si>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</si>
  <si>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</si>
  <si>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</si>
  <si>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</si>
  <si>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</si>
  <si>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</si>
  <si>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</si>
  <si>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</si>
  <si>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</si>
  <si>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</si>
  <si>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</si>
  <si>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</si>
  <si>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</si>
  <si>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</si>
  <si>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</si>
  <si>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</si>
  <si>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</si>
  <si>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</si>
  <si>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</si>
  <si>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</si>
  <si>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</si>
  <si>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</si>
  <si>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</si>
  <si>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</si>
  <si>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</si>
  <si>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</si>
  <si>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</si>
  <si>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</si>
  <si>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</si>
  <si>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</si>
  <si>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</si>
  <si>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</si>
  <si>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</si>
  <si>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</si>
  <si>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</si>
  <si>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</si>
  <si>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</si>
  <si>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</si>
  <si>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</si>
  <si>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</si>
  <si>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</si>
  <si>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</si>
  <si>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</si>
  <si>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</si>
  <si>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</si>
  <si>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</si>
  <si>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</si>
  <si>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</si>
  <si>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</si>
  <si>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</si>
  <si>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</si>
  <si>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</si>
  <si>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</si>
  <si>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</si>
  <si>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</si>
  <si>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</si>
  <si>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</si>
  <si>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</si>
  <si>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</si>
  <si>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</si>
  <si>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</si>
  <si>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</si>
  <si>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</si>
  <si>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</si>
  <si>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</si>
  <si>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</si>
  <si>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</si>
  <si>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</si>
  <si>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</si>
  <si>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</si>
  <si>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</si>
  <si>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</si>
  <si>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</si>
  <si>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</si>
  <si>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</si>
  <si>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</si>
  <si>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</si>
  <si>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</si>
  <si>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</si>
  <si>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</si>
  <si>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</si>
  <si>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</si>
  <si>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</si>
  <si>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</si>
  <si>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</si>
  <si>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</si>
  <si>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</si>
  <si>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</si>
  <si>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</si>
  <si>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</si>
  <si>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</si>
  <si>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</si>
  <si>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</si>
  <si>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</si>
  <si>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</si>
  <si>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</si>
  <si>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</si>
  <si>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</si>
  <si>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</si>
  <si>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</si>
  <si>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</si>
  <si>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</si>
  <si>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</si>
  <si>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</si>
  <si>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</si>
  <si>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</si>
  <si>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</si>
  <si>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</si>
  <si>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</si>
  <si>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</si>
  <si>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</si>
  <si>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</si>
  <si>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</si>
  <si>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</si>
  <si>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</si>
  <si>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</si>
  <si>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</si>
  <si>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</si>
  <si>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</si>
  <si>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</si>
  <si>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</si>
  <si>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</si>
  <si>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</si>
  <si>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</si>
  <si>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</si>
  <si>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</si>
  <si>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</si>
  <si>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</si>
  <si>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</si>
  <si>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</si>
  <si>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</si>
  <si>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</si>
  <si>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</si>
  <si>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</si>
  <si>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</si>
  <si>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</si>
  <si>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</si>
  <si>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</si>
  <si>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</si>
  <si>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</si>
  <si>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</si>
  <si>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</si>
  <si>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</si>
  <si>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</si>
  <si>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</si>
  <si>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</si>
  <si>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</si>
  <si>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</si>
  <si>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</si>
  <si>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</si>
  <si>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</si>
  <si>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</si>
  <si>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</si>
  <si>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</si>
  <si>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</si>
  <si>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</si>
  <si>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</si>
  <si>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</si>
  <si>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</si>
  <si>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</si>
  <si>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</si>
  <si>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</si>
  <si>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</si>
  <si>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</si>
  <si>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</si>
  <si>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</si>
  <si>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</si>
  <si>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</si>
  <si>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</si>
  <si>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</si>
  <si>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</si>
  <si>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</si>
  <si>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</si>
  <si>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</si>
  <si>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</si>
  <si>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</si>
  <si>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</si>
  <si>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</si>
  <si>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</si>
  <si>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</si>
  <si>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</si>
  <si>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</si>
  <si>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</si>
  <si>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</si>
  <si>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</si>
  <si>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</si>
  <si>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</si>
  <si>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</si>
  <si>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</si>
  <si>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</si>
  <si>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</si>
  <si>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</si>
  <si>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</si>
  <si>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</si>
  <si>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</si>
  <si>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</si>
  <si>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</si>
  <si>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</si>
  <si>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</si>
  <si>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</si>
  <si>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</si>
  <si>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</si>
  <si>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</si>
  <si>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</si>
  <si>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</si>
  <si>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</si>
  <si>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</si>
  <si>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</si>
  <si>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</si>
  <si>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</si>
  <si>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</si>
  <si>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</si>
  <si>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</si>
  <si>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</si>
  <si>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</si>
  <si>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</si>
  <si>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</si>
  <si>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</si>
  <si>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</si>
  <si>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</si>
  <si>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</si>
  <si>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</si>
  <si>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</si>
  <si>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</si>
  <si>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</si>
  <si>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</si>
  <si>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</si>
  <si>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</si>
  <si>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</si>
  <si>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</si>
  <si>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</si>
  <si>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</si>
  <si>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</si>
  <si>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</si>
  <si>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</si>
  <si>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</si>
  <si>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</si>
  <si>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</si>
  <si>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</si>
  <si>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</si>
  <si>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</si>
  <si>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</si>
  <si>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</si>
  <si>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</si>
  <si>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</si>
  <si>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</si>
  <si>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</si>
  <si>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</si>
  <si>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</si>
  <si>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</si>
  <si>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</si>
  <si>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</si>
  <si>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</si>
  <si>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</si>
  <si>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</si>
  <si>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</si>
  <si>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</si>
  <si>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</si>
  <si>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</si>
  <si>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</si>
  <si>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</si>
  <si>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</si>
  <si>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</si>
  <si>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</si>
  <si>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</si>
  <si>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</si>
  <si>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</si>
  <si>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</si>
  <si>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</si>
  <si>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</si>
  <si>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</si>
  <si>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</si>
  <si>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</si>
  <si>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</si>
  <si>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</si>
  <si>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</si>
  <si>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</si>
  <si>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</si>
  <si>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</si>
  <si>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</si>
  <si>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</si>
  <si>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</si>
  <si>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</si>
  <si>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</si>
  <si>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</si>
  <si>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</si>
  <si>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</si>
  <si>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</si>
  <si>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</si>
  <si>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</si>
  <si>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</si>
  <si>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</si>
  <si>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</si>
  <si>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</si>
  <si>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</si>
  <si>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</si>
  <si>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</si>
  <si>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</si>
  <si>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</si>
  <si>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</si>
  <si>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</si>
  <si>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</si>
  <si>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</si>
  <si>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</si>
  <si>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</si>
  <si>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</si>
  <si>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</si>
  <si>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</si>
  <si>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</si>
  <si>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</si>
  <si>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</si>
  <si>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</si>
  <si>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</si>
  <si>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</si>
  <si>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</si>
  <si>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</si>
  <si>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</si>
  <si>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</si>
  <si>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</si>
  <si>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</si>
  <si>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</si>
  <si>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</si>
  <si>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</si>
  <si>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</si>
  <si>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</si>
  <si>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</si>
  <si>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</si>
  <si>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</si>
  <si>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</si>
  <si>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</si>
  <si>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</si>
  <si>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</si>
  <si>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</si>
  <si>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</si>
  <si>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</si>
  <si>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</si>
  <si>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</si>
  <si>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</si>
  <si>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</si>
  <si>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</si>
  <si>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</si>
  <si>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</si>
  <si>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</si>
  <si>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</si>
  <si>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</si>
  <si>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</si>
  <si>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</si>
  <si>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</si>
  <si>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</si>
  <si>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</si>
  <si>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</si>
  <si>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</si>
  <si>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</si>
  <si>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</si>
  <si>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</si>
  <si>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</si>
  <si>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</si>
  <si>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</si>
  <si>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</si>
  <si>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</si>
  <si>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</si>
  <si>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</si>
  <si>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</si>
  <si>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</si>
  <si>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</si>
  <si>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</si>
  <si>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</si>
  <si>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</si>
  <si>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</si>
  <si>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</si>
  <si>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</si>
  <si>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</si>
  <si>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</si>
  <si>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</si>
  <si>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</si>
  <si>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</si>
  <si>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</si>
  <si>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</si>
  <si>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</si>
  <si>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</si>
  <si>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</si>
  <si>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</si>
  <si>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</si>
  <si>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</si>
  <si>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</si>
  <si>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</si>
  <si>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</si>
  <si>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</si>
  <si>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</si>
  <si>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</si>
  <si>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</si>
  <si>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</si>
  <si>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</si>
  <si>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</si>
  <si>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</si>
  <si>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</si>
  <si>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</si>
  <si>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</si>
  <si>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</si>
  <si>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</si>
  <si>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</si>
  <si>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</si>
  <si>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</si>
  <si>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</si>
  <si>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</si>
  <si>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</si>
  <si>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</si>
  <si>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</si>
  <si>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</si>
  <si>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</si>
  <si>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</si>
  <si>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</si>
  <si>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</si>
  <si>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</si>
  <si>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</si>
  <si>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</si>
  <si>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</si>
  <si>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</si>
  <si>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</si>
  <si>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</si>
  <si>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</si>
  <si>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</si>
  <si>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</si>
  <si>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</si>
  <si>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</si>
  <si>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</si>
  <si>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</si>
  <si>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</si>
  <si>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</si>
  <si>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</si>
  <si>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</si>
  <si>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</si>
  <si>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</si>
  <si>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</si>
  <si>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</si>
  <si>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</si>
  <si>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</si>
  <si>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</si>
  <si>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</si>
  <si>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</si>
  <si>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</si>
  <si>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</si>
  <si>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</si>
  <si>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</si>
  <si>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</si>
  <si>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</si>
  <si>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</si>
  <si>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</si>
  <si>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</si>
  <si>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</si>
  <si>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</si>
  <si>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</si>
  <si>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</si>
  <si>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</si>
  <si>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</si>
  <si>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</si>
  <si>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</si>
  <si>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</si>
  <si>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</si>
  <si>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</si>
  <si>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</si>
  <si>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</si>
  <si>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</si>
  <si>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</si>
  <si>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</si>
  <si>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</si>
  <si>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</si>
  <si>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</si>
  <si>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</si>
  <si>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</si>
  <si>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</si>
  <si>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</si>
  <si>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</si>
  <si>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</si>
  <si>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</si>
  <si>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</si>
  <si>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</si>
  <si>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</si>
  <si>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</si>
  <si>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</si>
  <si>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</si>
  <si>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</si>
  <si>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</si>
  <si>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</si>
  <si>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</si>
  <si>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</si>
  <si>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</si>
  <si>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</si>
  <si>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</si>
  <si>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</si>
  <si>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</si>
  <si>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</si>
  <si>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</si>
  <si>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</si>
  <si>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</si>
  <si>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</si>
  <si>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</si>
  <si>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</si>
  <si>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</si>
  <si>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</si>
  <si>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</si>
  <si>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</si>
  <si>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</si>
  <si>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</si>
  <si>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</si>
  <si>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</si>
  <si>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</si>
  <si>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</si>
  <si>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</si>
  <si>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</si>
  <si>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</si>
  <si>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</si>
  <si>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</si>
  <si>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</si>
  <si>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</si>
  <si>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</si>
  <si>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</si>
  <si>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</si>
  <si>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</si>
  <si>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</si>
  <si>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</si>
  <si>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</si>
  <si>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</si>
  <si>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</si>
  <si>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</si>
  <si>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</si>
  <si>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</si>
  <si>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</si>
  <si>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</si>
  <si>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</si>
  <si>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</si>
  <si>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</si>
  <si>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</si>
  <si>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</si>
  <si>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</si>
  <si>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</si>
  <si>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</si>
  <si>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</si>
  <si>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</si>
  <si>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</si>
  <si>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</si>
  <si>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</si>
  <si>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</si>
  <si>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</si>
  <si>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</si>
  <si>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</si>
  <si>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</si>
  <si>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</si>
  <si>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</si>
  <si>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</si>
  <si>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</si>
  <si>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</si>
  <si>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</si>
  <si>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</si>
  <si>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</si>
  <si>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</si>
  <si>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</si>
  <si>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</si>
  <si>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</si>
  <si>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</si>
  <si>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</si>
  <si>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</si>
  <si>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</si>
  <si>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</si>
  <si>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</si>
  <si>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</si>
  <si>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</si>
  <si>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</si>
  <si>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</si>
  <si>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</si>
  <si>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</si>
  <si>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</si>
  <si>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</si>
  <si>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</si>
  <si>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</si>
  <si>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</si>
  <si>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</si>
  <si>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</si>
  <si>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</si>
  <si>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</si>
  <si>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</si>
  <si>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</si>
  <si>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</si>
  <si>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</si>
  <si>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</si>
  <si>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</si>
  <si>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</si>
  <si>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</si>
  <si>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</si>
  <si>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</si>
  <si>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</si>
  <si>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</si>
  <si>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</si>
  <si>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</si>
  <si>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</si>
  <si>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</si>
  <si>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</si>
  <si>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</si>
  <si>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</si>
  <si>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</si>
  <si>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</si>
  <si>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</si>
  <si>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</si>
  <si>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</si>
  <si>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</si>
  <si>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</si>
  <si>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</si>
  <si>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</si>
  <si>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</si>
  <si>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</si>
  <si>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</si>
  <si>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</si>
  <si>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</si>
  <si>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</si>
  <si>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</si>
  <si>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</si>
  <si>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</si>
  <si>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</si>
  <si>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</si>
  <si>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</si>
  <si>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</si>
  <si>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</si>
  <si>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</si>
  <si>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</si>
  <si>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</si>
  <si>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</si>
  <si>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</si>
  <si>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</si>
  <si>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</si>
  <si>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</si>
  <si>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</si>
  <si>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</si>
  <si>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</si>
  <si>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</si>
  <si>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</si>
  <si>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</si>
  <si>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</si>
  <si>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</si>
  <si>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</si>
  <si>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</si>
  <si>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</si>
  <si>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</si>
  <si>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</si>
  <si>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</si>
  <si>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</si>
  <si>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</si>
  <si>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</si>
  <si>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</si>
  <si>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</si>
  <si>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</si>
  <si>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</si>
  <si>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</si>
  <si>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</si>
  <si>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</si>
  <si>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</si>
  <si>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</si>
  <si>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</si>
  <si>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</si>
  <si>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</si>
  <si>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</si>
  <si>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</si>
  <si>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</si>
  <si>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</si>
  <si>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</si>
  <si>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</si>
  <si>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</si>
  <si>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</si>
  <si>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</si>
  <si>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</si>
  <si>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</si>
  <si>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</si>
  <si>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</si>
  <si>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</si>
  <si>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</si>
  <si>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</si>
  <si>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</si>
  <si>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</si>
  <si>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</si>
  <si>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</si>
  <si>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</si>
  <si>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</si>
  <si>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</si>
  <si>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</si>
  <si>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</si>
  <si>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</si>
  <si>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</si>
  <si>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</si>
  <si>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</si>
  <si>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</si>
  <si>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</si>
  <si>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</si>
  <si>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</si>
  <si>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</si>
  <si>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</si>
  <si>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</si>
  <si>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</si>
  <si>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</si>
  <si>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</si>
  <si>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</si>
  <si>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</si>
  <si>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</si>
  <si>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</si>
  <si>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</si>
  <si>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</si>
  <si>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</si>
  <si>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</si>
  <si>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</si>
  <si>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</si>
  <si>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</si>
  <si>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</si>
  <si>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</si>
  <si>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</si>
  <si>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</si>
  <si>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</si>
  <si>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</si>
  <si>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</si>
  <si>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</si>
  <si>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</si>
  <si>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</si>
  <si>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</si>
  <si>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</si>
  <si>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</si>
  <si>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</si>
  <si>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</si>
  <si>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</si>
  <si>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</si>
  <si>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</si>
  <si>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</si>
  <si>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</si>
  <si>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</si>
  <si>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</si>
  <si>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</si>
  <si>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</si>
  <si>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</si>
  <si>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</si>
  <si>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</si>
  <si>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</si>
  <si>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</si>
  <si>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</si>
  <si>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</si>
  <si>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</si>
  <si>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</si>
  <si>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</si>
  <si>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</si>
  <si>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</si>
  <si>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</si>
  <si>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</si>
  <si>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</si>
  <si>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</si>
  <si>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</si>
  <si>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</si>
  <si>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</si>
  <si>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</si>
  <si>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</si>
  <si>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</si>
  <si>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</si>
  <si>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</si>
  <si>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</si>
  <si>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</si>
  <si>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</si>
  <si>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</si>
  <si>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</si>
  <si>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</si>
  <si>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</si>
  <si>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</si>
  <si>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</si>
  <si>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</si>
  <si>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</si>
  <si>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</si>
  <si>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</si>
  <si>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</si>
  <si>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</si>
  <si>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</si>
  <si>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</si>
  <si>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</si>
  <si>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</si>
  <si>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</si>
  <si>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</si>
  <si>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</si>
  <si>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</si>
  <si>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</si>
  <si>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</si>
  <si>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</si>
  <si>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</si>
  <si>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</si>
  <si>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</si>
  <si>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</si>
  <si>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</si>
  <si>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</si>
  <si>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</si>
  <si>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</si>
  <si>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</si>
  <si>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</si>
  <si>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</si>
  <si>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</si>
  <si>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</si>
  <si>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</si>
  <si>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</si>
  <si>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</si>
  <si>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</si>
  <si>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</si>
  <si>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</si>
  <si>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</si>
  <si>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</si>
  <si>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</si>
  <si>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</si>
  <si>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</si>
  <si>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</si>
  <si>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</si>
  <si>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</si>
  <si>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</si>
  <si>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</si>
  <si>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</si>
  <si>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</si>
  <si>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</si>
  <si>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</si>
  <si>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</si>
  <si>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</si>
  <si>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</si>
  <si>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</si>
  <si>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</si>
  <si>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</si>
  <si>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</si>
  <si>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</si>
  <si>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</si>
  <si>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</si>
  <si>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</si>
  <si>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</si>
  <si>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</si>
  <si>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</si>
  <si>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</si>
  <si>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</si>
  <si>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</si>
  <si>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</si>
  <si>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</si>
  <si>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</si>
  <si>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</si>
  <si>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</si>
  <si>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</si>
  <si>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</si>
  <si>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</si>
  <si>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</si>
  <si>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</si>
  <si>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</si>
  <si>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</si>
  <si>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</si>
  <si>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</si>
  <si>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</si>
  <si>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</si>
  <si>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</si>
  <si>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</si>
  <si>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</si>
  <si>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</si>
  <si>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</si>
  <si>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</si>
  <si>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</si>
  <si>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</si>
  <si>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</si>
  <si>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</si>
  <si>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</si>
  <si>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</si>
  <si>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</si>
  <si>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</si>
  <si>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</si>
  <si>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</si>
  <si>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</si>
  <si>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</si>
  <si>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</si>
  <si>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</si>
  <si>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</si>
  <si>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</si>
  <si>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</si>
  <si>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</si>
  <si>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</si>
  <si>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</si>
  <si>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</si>
  <si>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</si>
  <si>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</si>
  <si>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</si>
  <si>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</si>
  <si>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</si>
  <si>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</si>
  <si>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</si>
  <si>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</si>
  <si>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</si>
  <si>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</si>
  <si>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</si>
  <si>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</si>
  <si>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</si>
  <si>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</si>
  <si>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</si>
  <si>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</si>
  <si>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</si>
  <si>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</si>
  <si>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</si>
  <si>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</si>
  <si>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</si>
  <si>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</si>
  <si>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</si>
  <si>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</si>
  <si>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</si>
  <si>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</si>
  <si>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</si>
  <si>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</si>
  <si>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</si>
  <si>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</si>
  <si>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</si>
  <si>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</si>
  <si>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</si>
  <si>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</si>
  <si>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</si>
  <si>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</si>
  <si>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</si>
  <si>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</si>
  <si>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</si>
  <si>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</si>
  <si>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</si>
  <si>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</si>
  <si>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</si>
  <si>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</si>
  <si>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</si>
  <si>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</si>
  <si>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</si>
  <si>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</si>
  <si>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</si>
  <si>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</si>
  <si>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</si>
  <si>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</si>
  <si>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</si>
  <si>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</si>
  <si>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</si>
  <si>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</si>
  <si>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</si>
  <si>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</si>
  <si>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</si>
  <si>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</si>
  <si>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</si>
  <si>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</si>
  <si>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</si>
  <si>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</si>
  <si>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</si>
  <si>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</si>
  <si>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</si>
  <si>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</si>
  <si>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</si>
  <si>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</si>
  <si>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</si>
  <si>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</si>
  <si>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</si>
  <si>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</si>
  <si>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</si>
  <si>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</si>
  <si>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</si>
  <si>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</si>
  <si>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</si>
  <si>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</si>
  <si>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</si>
  <si>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</si>
  <si>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</si>
  <si>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</si>
  <si>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</si>
  <si>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</si>
  <si>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</si>
  <si>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</si>
  <si>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</si>
  <si>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</si>
  <si>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</si>
  <si>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</si>
  <si>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</si>
  <si>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</si>
  <si>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</si>
  <si>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</si>
  <si>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</si>
  <si>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</si>
  <si>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</si>
  <si>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</si>
  <si>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</si>
  <si>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</si>
  <si>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</si>
  <si>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</si>
  <si>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</si>
  <si>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</si>
  <si>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</si>
  <si>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</si>
  <si>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</si>
  <si>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</si>
  <si>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</si>
  <si>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</si>
  <si>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</si>
  <si>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</si>
  <si>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</si>
  <si>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</si>
  <si>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</si>
  <si>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</si>
  <si>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</si>
  <si>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</si>
  <si>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</si>
  <si>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</si>
  <si>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</si>
  <si>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</si>
  <si>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</si>
  <si>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</si>
  <si>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</si>
  <si>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</si>
  <si>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</si>
  <si>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</si>
  <si>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</si>
  <si>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</si>
  <si>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</si>
  <si>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</si>
  <si>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</si>
  <si>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</si>
  <si>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</si>
  <si>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</si>
  <si>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</si>
  <si>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</si>
  <si>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</si>
  <si>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</si>
  <si>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</si>
  <si>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</si>
  <si>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</si>
  <si>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</si>
  <si>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</si>
  <si>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</si>
  <si>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</si>
  <si>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</si>
  <si>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</si>
  <si>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</si>
  <si>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</si>
  <si>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</si>
  <si>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</si>
  <si>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</si>
  <si>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</si>
  <si>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</si>
  <si>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</si>
  <si>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</si>
  <si>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</si>
  <si>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</si>
  <si>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</si>
  <si>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</si>
  <si>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</si>
  <si>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</si>
  <si>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</si>
  <si>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</si>
  <si>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</si>
  <si>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</si>
  <si>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</si>
  <si>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</si>
  <si>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</si>
  <si>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</si>
  <si>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</si>
  <si>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</si>
  <si>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</si>
  <si>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</si>
  <si>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</si>
  <si>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</si>
  <si>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</si>
  <si>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</si>
  <si>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</si>
  <si>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</si>
  <si>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</si>
  <si>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</si>
  <si>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</si>
  <si>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</si>
  <si>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</si>
  <si>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</si>
  <si>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</si>
  <si>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</si>
  <si>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</si>
  <si>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</si>
  <si>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</si>
  <si>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</si>
  <si>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</si>
  <si>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</si>
  <si>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</si>
  <si>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</si>
  <si>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</si>
  <si>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</si>
  <si>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</si>
  <si>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</si>
  <si>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</si>
  <si>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</si>
  <si>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</si>
  <si>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</si>
  <si>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</si>
  <si>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</si>
  <si>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</si>
  <si>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</si>
  <si>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</si>
  <si>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</si>
  <si>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</si>
  <si>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</si>
  <si>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</si>
  <si>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</si>
  <si>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</si>
  <si>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</si>
  <si>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</si>
  <si>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</si>
  <si>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</si>
  <si>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</si>
  <si>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</si>
  <si>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</si>
  <si>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</si>
  <si>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</si>
  <si>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</si>
  <si>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</si>
  <si>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</si>
  <si>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</si>
  <si>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</si>
  <si>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</si>
  <si>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</si>
  <si>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</si>
  <si>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</si>
  <si>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</si>
  <si>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</si>
  <si>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</si>
  <si>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</si>
  <si>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</si>
  <si>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</si>
  <si>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</si>
  <si>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</si>
  <si>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</si>
  <si>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</si>
  <si>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</si>
  <si>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</si>
  <si>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</si>
  <si>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</si>
  <si>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</si>
  <si>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</si>
  <si>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</si>
  <si>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</si>
  <si>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</si>
  <si>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</si>
  <si>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</si>
  <si>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</si>
  <si>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</si>
  <si>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</si>
  <si>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</si>
  <si>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</si>
  <si>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</si>
  <si>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</si>
  <si>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</si>
  <si>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</si>
  <si>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</si>
  <si>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</si>
  <si>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</si>
  <si>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</si>
  <si>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</si>
  <si>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</si>
  <si>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</si>
  <si>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</si>
  <si>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</si>
  <si>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</si>
  <si>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</si>
  <si>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</si>
  <si>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</si>
  <si>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</si>
  <si>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</si>
  <si>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</si>
  <si>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</si>
  <si>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</si>
  <si>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</si>
  <si>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</si>
  <si>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</si>
  <si>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</si>
  <si>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</si>
  <si>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</si>
  <si>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</si>
  <si>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</si>
  <si>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</si>
  <si>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</si>
  <si>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</si>
  <si>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</si>
  <si>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</si>
  <si>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</si>
  <si>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</si>
  <si>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</si>
  <si>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</si>
  <si>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</si>
  <si>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</si>
  <si>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</si>
  <si>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</si>
  <si>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</si>
  <si>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</si>
  <si>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</si>
  <si>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</si>
  <si>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</si>
  <si>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</si>
  <si>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</si>
  <si>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</si>
  <si>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</si>
  <si>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</si>
  <si>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</si>
  <si>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</si>
  <si>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</si>
  <si>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</si>
  <si>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</si>
  <si>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</si>
  <si>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</si>
  <si>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</si>
  <si>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</si>
  <si>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</si>
  <si>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</si>
  <si>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</si>
  <si>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</si>
  <si>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</si>
  <si>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</si>
  <si>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</si>
  <si>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</si>
  <si>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</si>
  <si>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</si>
  <si>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</si>
  <si>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</si>
  <si>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</si>
  <si>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</si>
  <si>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</si>
  <si>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</si>
  <si>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</si>
  <si>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</si>
  <si>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</si>
  <si>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</si>
  <si>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</si>
  <si>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</si>
  <si>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</si>
  <si>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</si>
  <si>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</si>
  <si>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</si>
  <si>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</si>
  <si>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</si>
  <si>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</si>
  <si>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</si>
  <si>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</si>
  <si>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</si>
  <si>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</si>
  <si>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</si>
  <si>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</si>
  <si>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</si>
  <si>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</si>
  <si>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</si>
  <si>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</si>
  <si>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</si>
  <si>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</si>
  <si>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</si>
  <si>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</si>
  <si>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</si>
  <si>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</si>
  <si>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</si>
  <si>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</si>
  <si>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</si>
  <si>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</si>
  <si>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</si>
  <si>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</si>
  <si>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</si>
  <si>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</si>
  <si>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</si>
  <si>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</si>
  <si>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</si>
  <si>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</si>
  <si>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</si>
  <si>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</si>
  <si>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</si>
  <si>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</si>
  <si>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</si>
  <si>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</si>
  <si>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</si>
  <si>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</si>
  <si>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</si>
  <si>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</si>
  <si>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</si>
  <si>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</si>
  <si>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</si>
  <si>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</si>
  <si>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</si>
  <si>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</si>
  <si>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</si>
  <si>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</si>
  <si>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</si>
  <si>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</si>
  <si>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</si>
  <si>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</si>
  <si>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</si>
  <si>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</si>
  <si>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</si>
  <si>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</si>
  <si>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</si>
  <si>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</si>
  <si>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</si>
  <si>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</si>
  <si>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</si>
  <si>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</si>
  <si>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</si>
  <si>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</si>
  <si>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</si>
  <si>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</si>
  <si>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</si>
  <si>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</si>
  <si>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</si>
  <si>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</si>
  <si>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</si>
  <si>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</si>
  <si>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</si>
  <si>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</si>
  <si>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</si>
  <si>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</si>
  <si>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</si>
  <si>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</si>
  <si>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</si>
  <si>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</si>
  <si>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</si>
  <si>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</si>
  <si>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</si>
  <si>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</si>
  <si>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</si>
  <si>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</si>
  <si>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</si>
  <si>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</si>
  <si>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</si>
  <si>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</si>
  <si>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</si>
  <si>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</si>
  <si>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</si>
  <si>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</si>
  <si>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</si>
  <si>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</si>
  <si>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</si>
  <si>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</si>
  <si>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</si>
  <si>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</si>
  <si>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</si>
  <si>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</si>
  <si>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</si>
  <si>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</si>
  <si>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</si>
  <si>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</si>
  <si>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</si>
  <si>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</si>
  <si>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</si>
  <si>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</si>
  <si>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</si>
  <si>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</si>
  <si>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</si>
  <si>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</si>
  <si>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</si>
  <si>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</si>
  <si>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</si>
  <si>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</si>
  <si>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</si>
  <si>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</si>
  <si>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</si>
  <si>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</si>
  <si>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</si>
  <si>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</si>
  <si>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</si>
  <si>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</si>
  <si>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</si>
  <si>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</si>
  <si>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</si>
  <si>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</si>
  <si>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</si>
  <si>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</si>
  <si>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</si>
  <si>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</si>
  <si>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</si>
  <si>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</si>
  <si>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</si>
  <si>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</si>
  <si>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</si>
  <si>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</si>
  <si>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</si>
  <si>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</si>
  <si>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</si>
  <si>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</si>
  <si>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</si>
  <si>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</si>
  <si>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</si>
  <si>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</si>
  <si>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</si>
  <si>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</si>
  <si>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</si>
  <si>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</si>
  <si>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</si>
  <si>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</si>
  <si>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</si>
  <si>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</si>
  <si>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</si>
  <si>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</si>
  <si>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</si>
  <si>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</si>
  <si>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</si>
  <si>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</si>
  <si>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</si>
  <si>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</si>
  <si>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</si>
  <si>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</si>
  <si>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</si>
  <si>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</si>
  <si>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</si>
  <si>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</si>
  <si>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</si>
  <si>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</si>
  <si>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</si>
  <si>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</si>
  <si>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</si>
  <si>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</si>
  <si>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</si>
  <si>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</si>
  <si>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</si>
  <si>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</si>
  <si>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</si>
  <si>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</si>
  <si>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</si>
  <si>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</si>
  <si>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</si>
  <si>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</si>
  <si>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</si>
  <si>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</si>
  <si>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</si>
  <si>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</si>
  <si>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</si>
  <si>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</si>
  <si>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</si>
  <si>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</si>
  <si>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</si>
  <si>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</si>
  <si>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</si>
  <si>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</si>
  <si>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</si>
  <si>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</si>
  <si>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</si>
  <si>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</si>
  <si>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</si>
  <si>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</si>
  <si>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</si>
  <si>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</si>
  <si>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</si>
  <si>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</si>
  <si>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</si>
  <si>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</si>
  <si>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</si>
  <si>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</si>
  <si>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</si>
  <si>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</si>
  <si>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</si>
  <si>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</si>
  <si>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</si>
  <si>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</si>
  <si>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</si>
  <si>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</si>
  <si>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</si>
  <si>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</si>
  <si>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</si>
  <si>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</si>
  <si>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</si>
  <si>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</si>
  <si>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</si>
  <si>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</si>
  <si>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</si>
  <si>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</si>
  <si>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</si>
  <si>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</si>
  <si>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</si>
  <si>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</si>
  <si>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</si>
  <si>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</si>
  <si>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</si>
  <si>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</si>
  <si>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</si>
  <si>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</si>
  <si>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</si>
  <si>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</si>
  <si>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</si>
  <si>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</si>
  <si>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</si>
  <si>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</si>
  <si>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</si>
  <si>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</si>
  <si>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</si>
  <si>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</si>
  <si>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</si>
  <si>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</si>
  <si>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</si>
  <si>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</si>
  <si>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</si>
  <si>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</si>
  <si>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</si>
  <si>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</si>
  <si>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</si>
  <si>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</si>
  <si>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</si>
  <si>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</si>
  <si>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</si>
  <si>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</si>
  <si>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</si>
  <si>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</si>
  <si>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</si>
  <si>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</si>
  <si>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</si>
  <si>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</si>
  <si>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</si>
  <si>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</si>
  <si>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</si>
  <si>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</si>
  <si>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</si>
  <si>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</si>
  <si>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</si>
  <si>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</si>
  <si>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</si>
  <si>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</si>
  <si>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</si>
  <si>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</si>
  <si>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</si>
  <si>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</si>
  <si>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</si>
  <si>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</si>
  <si>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</si>
  <si>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</si>
  <si>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</si>
  <si>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</si>
  <si>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</si>
  <si>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</si>
  <si>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</si>
  <si>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</si>
  <si>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</si>
  <si>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</si>
  <si>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</si>
  <si>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</si>
  <si>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</si>
  <si>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</si>
  <si>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</si>
  <si>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</si>
  <si>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</si>
  <si>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</si>
  <si>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</si>
  <si>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</si>
  <si>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</si>
  <si>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</si>
  <si>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</si>
  <si>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</si>
  <si>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</si>
  <si>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</si>
  <si>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</si>
  <si>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</si>
  <si>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</si>
  <si>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</si>
  <si>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</si>
  <si>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</si>
  <si>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</si>
  <si>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</si>
  <si>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</si>
  <si>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</si>
  <si>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</si>
  <si>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</si>
  <si>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</si>
  <si>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</si>
  <si>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</si>
  <si>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</si>
  <si>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</si>
  <si>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</si>
  <si>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</si>
  <si>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</si>
  <si>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</si>
  <si>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</si>
  <si>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</si>
  <si>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</si>
  <si>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</si>
  <si>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</si>
  <si>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</si>
  <si>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</si>
  <si>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</si>
  <si>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</si>
  <si>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</si>
  <si>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</si>
  <si>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</si>
  <si>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</si>
  <si>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</si>
  <si>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</si>
  <si>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</si>
  <si>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</si>
  <si>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</si>
  <si>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</si>
  <si>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</si>
  <si>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</si>
  <si>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</si>
  <si>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</si>
  <si>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</si>
  <si>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</si>
  <si>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</si>
  <si>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</si>
  <si>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</si>
  <si>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</si>
  <si>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</si>
  <si>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</si>
  <si>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</si>
  <si>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</si>
  <si>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</si>
  <si>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</si>
  <si>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</si>
  <si>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</si>
  <si>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</si>
  <si>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</si>
  <si>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</si>
  <si>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</si>
  <si>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</si>
  <si>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</si>
  <si>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</si>
  <si>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</si>
  <si>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</si>
  <si>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</si>
  <si>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</si>
  <si>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</si>
  <si>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</si>
  <si>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</si>
  <si>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</si>
  <si>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</si>
  <si>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</si>
  <si>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</si>
  <si>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</si>
  <si>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</si>
  <si>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</si>
  <si>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</si>
  <si>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</si>
  <si>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</si>
  <si>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</si>
  <si>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</si>
  <si>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</si>
  <si>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</si>
  <si>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</si>
  <si>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</si>
  <si>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</si>
  <si>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</si>
  <si>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</si>
  <si>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</si>
  <si>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</si>
  <si>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</si>
  <si>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</si>
  <si>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</si>
  <si>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</si>
  <si>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</si>
  <si>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</si>
  <si>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</si>
  <si>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</si>
  <si>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</si>
  <si>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</si>
  <si>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</si>
  <si>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</si>
  <si>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</si>
  <si>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</si>
  <si>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</si>
  <si>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</si>
  <si>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</si>
  <si>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</si>
  <si>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</si>
  <si>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</si>
  <si>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</si>
  <si>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</si>
  <si>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</si>
  <si>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</si>
  <si>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</si>
  <si>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</si>
  <si>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</si>
  <si>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</si>
  <si>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</si>
  <si>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</si>
  <si>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</si>
  <si>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</si>
  <si>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</si>
  <si>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</si>
  <si>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</si>
  <si>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</si>
  <si>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</si>
  <si>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</si>
  <si>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</si>
  <si>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</si>
  <si>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</si>
  <si>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</si>
  <si>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</si>
  <si>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</si>
  <si>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</si>
  <si>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</si>
  <si>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</si>
  <si>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</si>
  <si>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</si>
  <si>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</si>
  <si>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</si>
  <si>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</si>
  <si>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</si>
  <si>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</si>
  <si>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</si>
  <si>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</si>
  <si>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</si>
  <si>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</si>
  <si>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</si>
  <si>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</si>
  <si>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</si>
  <si>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</si>
  <si>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</si>
  <si>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</si>
  <si>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</si>
  <si>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</si>
  <si>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</si>
  <si>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</si>
  <si>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</si>
  <si>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</si>
  <si>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</si>
  <si>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</si>
  <si>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</si>
  <si>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</si>
  <si>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</si>
  <si>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</si>
  <si>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</si>
  <si>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</si>
  <si>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</si>
  <si>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</si>
  <si>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</si>
  <si>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</si>
  <si>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</si>
  <si>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</si>
  <si>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</si>
  <si>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</si>
  <si>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</si>
  <si>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</si>
  <si>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</si>
  <si>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</si>
  <si>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</si>
  <si>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</si>
  <si>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</si>
  <si>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</si>
  <si>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</si>
  <si>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</si>
  <si>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</si>
  <si>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</si>
  <si>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</si>
  <si>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</si>
  <si>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</si>
  <si>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</si>
  <si>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</si>
  <si>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</si>
  <si>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</si>
  <si>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</si>
  <si>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</si>
  <si>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</si>
  <si>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</si>
  <si>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</si>
  <si>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</si>
  <si>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</si>
  <si>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</si>
  <si>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</si>
  <si>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</si>
  <si>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</si>
  <si>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</si>
  <si>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</si>
  <si>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</si>
  <si>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</si>
  <si>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</si>
  <si>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</si>
  <si>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</si>
  <si>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</si>
  <si>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</si>
  <si>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</si>
  <si>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</si>
  <si>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</si>
  <si>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</si>
  <si>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</si>
  <si>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</si>
  <si>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</si>
  <si>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</si>
  <si>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</si>
  <si>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</si>
  <si>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</si>
  <si>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</si>
  <si>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</si>
  <si>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</si>
  <si>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</si>
  <si>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</si>
  <si>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</si>
  <si>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</si>
  <si>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</si>
  <si>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</si>
  <si>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</si>
  <si>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</si>
  <si>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</si>
  <si>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</si>
  <si>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</si>
  <si>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</si>
  <si>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</si>
  <si>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</si>
  <si>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</si>
  <si>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</si>
  <si>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</si>
  <si>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</si>
  <si>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</si>
  <si>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</si>
  <si>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</si>
  <si>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</si>
  <si>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</si>
  <si>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</si>
  <si>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</si>
  <si>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</si>
  <si>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</si>
  <si>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</si>
  <si>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</si>
  <si>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</si>
  <si>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</si>
  <si>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</si>
  <si>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</si>
  <si>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</si>
  <si>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</si>
  <si>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</si>
  <si>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</si>
  <si>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</si>
  <si>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</si>
  <si>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</si>
  <si>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</si>
  <si>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</si>
  <si>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</si>
  <si>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</si>
  <si>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</si>
  <si>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</si>
  <si>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</si>
  <si>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</si>
  <si>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</si>
  <si>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</si>
  <si>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</si>
  <si>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</si>
  <si>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</si>
  <si>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</si>
  <si>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</si>
  <si>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</si>
  <si>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</si>
  <si>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</si>
  <si>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</si>
  <si>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</si>
  <si>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</si>
  <si>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</si>
  <si>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</si>
  <si>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</si>
  <si>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</si>
  <si>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</si>
  <si>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</si>
  <si>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</si>
  <si>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</si>
  <si>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</si>
  <si>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</si>
  <si>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</si>
  <si>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</si>
  <si>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</si>
  <si>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</si>
  <si>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</si>
  <si>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</si>
  <si>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</si>
  <si>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</si>
  <si>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</si>
  <si>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</si>
  <si>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</si>
  <si>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</si>
  <si>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</si>
  <si>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</si>
  <si>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</si>
  <si>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</si>
  <si>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</si>
  <si>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</si>
  <si>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</si>
  <si>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</si>
  <si>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</si>
  <si>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</si>
  <si>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</si>
  <si>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</si>
  <si>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</si>
  <si>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</si>
  <si>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</si>
  <si>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</si>
  <si>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</si>
  <si>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</si>
  <si>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</si>
  <si>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</si>
  <si>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</si>
  <si>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</si>
  <si>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</si>
  <si>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</si>
  <si>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</si>
  <si>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</si>
  <si>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</si>
  <si>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</si>
  <si>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</si>
  <si>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</si>
  <si>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</si>
  <si>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</si>
  <si>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</si>
  <si>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</si>
  <si>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</si>
  <si>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</si>
  <si>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</si>
  <si>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</si>
  <si>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</si>
  <si>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</si>
  <si>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</si>
  <si>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</si>
  <si>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</si>
  <si>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</si>
  <si>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</si>
  <si>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</si>
  <si>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</si>
  <si>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</si>
  <si>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</si>
  <si>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</si>
  <si>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</si>
  <si>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</si>
  <si>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</si>
  <si>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</si>
  <si>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</si>
  <si>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</si>
  <si>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</si>
  <si>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</si>
  <si>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</si>
  <si>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</si>
  <si>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</si>
  <si>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</si>
  <si>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</si>
  <si>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</si>
  <si>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</si>
  <si>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</si>
  <si>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</si>
  <si>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</si>
  <si>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</si>
  <si>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</si>
  <si>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</si>
  <si>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</si>
  <si>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</si>
  <si>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</si>
  <si>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</si>
  <si>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</si>
  <si>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</si>
  <si>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</si>
  <si>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</si>
  <si>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</si>
  <si>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</si>
  <si>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</si>
  <si>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</si>
  <si>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</si>
  <si>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</si>
  <si>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</si>
  <si>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</si>
  <si>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</si>
  <si>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</si>
  <si>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</si>
  <si>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</si>
  <si>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</si>
  <si>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</si>
  <si>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</si>
  <si>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</si>
  <si>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</si>
  <si>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</si>
  <si>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</si>
  <si>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</si>
  <si>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</si>
  <si>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</si>
  <si>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</si>
  <si>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</si>
  <si>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</si>
  <si>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</si>
  <si>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</si>
  <si>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</si>
  <si>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</si>
  <si>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</si>
  <si>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</si>
  <si>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</si>
  <si>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</si>
  <si>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</si>
  <si>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</si>
  <si>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</si>
  <si>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</si>
  <si>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</si>
  <si>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</si>
  <si>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</si>
  <si>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</si>
  <si>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</si>
  <si>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</si>
  <si>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</si>
  <si>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</si>
  <si>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</si>
  <si>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</si>
  <si>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</si>
  <si>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</si>
  <si>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</si>
  <si>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</si>
  <si>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</si>
  <si>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</si>
  <si>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</si>
  <si>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</si>
  <si>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</si>
  <si>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</si>
  <si>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</si>
  <si>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</si>
  <si>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</si>
  <si>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</si>
  <si>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</si>
  <si>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</si>
  <si>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</si>
  <si>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</si>
  <si>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</si>
  <si>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</si>
  <si>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</si>
  <si>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</si>
  <si>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</si>
  <si>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</si>
  <si>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</si>
  <si>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</si>
  <si>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</si>
  <si>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</si>
  <si>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</si>
  <si>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</si>
  <si>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</si>
  <si>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</si>
  <si>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</si>
  <si>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</si>
  <si>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</si>
  <si>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</si>
  <si>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</si>
  <si>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</si>
  <si>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</si>
  <si>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</si>
  <si>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</si>
  <si>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</si>
  <si>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</si>
  <si>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</si>
  <si>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</si>
  <si>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</si>
  <si>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</si>
  <si>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</si>
  <si>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</si>
  <si>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</si>
  <si>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</si>
  <si>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</si>
  <si>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</si>
  <si>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</si>
  <si>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</si>
  <si>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</si>
  <si>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</si>
  <si>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</si>
  <si>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</si>
  <si>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</si>
  <si>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</si>
  <si>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</si>
  <si>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</si>
  <si>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</si>
  <si>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</si>
  <si>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</si>
  <si>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</si>
  <si>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</si>
  <si>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</si>
  <si>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</si>
  <si>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</si>
  <si>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</si>
  <si>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</si>
  <si>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</si>
  <si>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</si>
  <si>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</si>
  <si>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</si>
  <si>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</si>
  <si>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</si>
  <si>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</si>
  <si>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</si>
  <si>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</si>
  <si>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</si>
  <si>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</si>
  <si>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</si>
  <si>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</si>
  <si>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</si>
  <si>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</si>
  <si>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</si>
  <si>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</si>
  <si>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</si>
  <si>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</si>
  <si>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</si>
  <si>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</si>
  <si>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</si>
  <si>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</si>
  <si>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</si>
  <si>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</si>
  <si>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</si>
  <si>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</si>
  <si>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</si>
  <si>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</si>
  <si>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</si>
  <si>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</si>
  <si>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</si>
  <si>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</si>
  <si>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</si>
  <si>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</si>
  <si>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</si>
  <si>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</si>
  <si>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</si>
  <si>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</si>
  <si>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</si>
  <si>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</si>
  <si>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</si>
  <si>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</si>
  <si>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</si>
  <si>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</si>
  <si>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</si>
  <si>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</si>
  <si>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</si>
  <si>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</si>
  <si>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</si>
  <si>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</si>
  <si>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</si>
  <si>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</si>
  <si>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</si>
  <si>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</si>
  <si>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</si>
  <si>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</si>
  <si>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</si>
  <si>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</si>
  <si>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</si>
  <si>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</si>
  <si>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</si>
  <si>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</si>
  <si>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</si>
  <si>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</si>
  <si>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</si>
  <si>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</si>
  <si>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</si>
  <si>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</si>
  <si>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</si>
  <si>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</si>
  <si>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</si>
  <si>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</si>
  <si>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</si>
  <si>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</si>
  <si>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</si>
  <si>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</si>
  <si>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</si>
  <si>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</si>
  <si>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</si>
  <si>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</si>
  <si>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</si>
  <si>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</si>
  <si>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</si>
  <si>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</si>
  <si>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</si>
  <si>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</si>
  <si>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</si>
  <si>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</si>
  <si>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</si>
  <si>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</si>
  <si>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</si>
  <si>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</si>
  <si>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</si>
  <si>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</si>
  <si>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</si>
  <si>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</si>
  <si>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</si>
  <si>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</si>
  <si>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</si>
  <si>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</si>
  <si>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</si>
  <si>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</si>
  <si>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</si>
  <si>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</si>
  <si>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</si>
  <si>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</si>
  <si>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</si>
  <si>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</si>
  <si>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</si>
  <si>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</si>
  <si>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</si>
  <si>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</si>
  <si>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</si>
  <si>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</si>
  <si>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</si>
  <si>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</si>
  <si>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</si>
  <si>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</si>
  <si>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</si>
  <si>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</si>
  <si>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</si>
  <si>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</si>
  <si>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</si>
  <si>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</si>
  <si>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</si>
  <si>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</si>
  <si>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</si>
  <si>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</si>
  <si>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</si>
  <si>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</si>
  <si>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</si>
  <si>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</si>
  <si>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</si>
  <si>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</si>
  <si>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</si>
  <si>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</si>
  <si>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</si>
  <si>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</si>
  <si>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</si>
  <si>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</si>
  <si>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</si>
  <si>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</si>
  <si>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</si>
  <si>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</si>
  <si>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</si>
  <si>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</si>
  <si>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</si>
  <si>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</si>
  <si>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</si>
  <si>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</si>
  <si>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</si>
  <si>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</si>
  <si>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</si>
  <si>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</si>
  <si>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</si>
  <si>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</si>
  <si>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</si>
  <si>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</si>
  <si>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</si>
  <si>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</si>
  <si>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</si>
  <si>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</si>
  <si>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</si>
  <si>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</si>
  <si>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</si>
  <si>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</si>
  <si>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</si>
  <si>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</si>
  <si>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</si>
  <si>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</si>
  <si>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</si>
  <si>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</si>
  <si>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</si>
  <si>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</si>
  <si>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</si>
  <si>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</si>
  <si>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</si>
  <si>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</si>
  <si>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</si>
  <si>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</si>
  <si>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</si>
  <si>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</si>
  <si>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</si>
  <si>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</si>
  <si>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</si>
  <si>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</si>
  <si>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</si>
  <si>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</si>
  <si>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</si>
  <si>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</si>
  <si>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</si>
  <si>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</si>
  <si>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</si>
  <si>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</si>
  <si>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</si>
  <si>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</si>
  <si>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</si>
  <si>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</si>
  <si>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</si>
  <si>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</si>
  <si>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</si>
  <si>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</si>
  <si>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</si>
  <si>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</si>
  <si>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</si>
  <si>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</si>
  <si>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</si>
  <si>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</si>
  <si>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</si>
  <si>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</si>
  <si>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</si>
  <si>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</si>
  <si>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</si>
  <si>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</si>
  <si>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</si>
  <si>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</si>
  <si>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</si>
  <si>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</si>
  <si>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</si>
  <si>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</si>
  <si>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</si>
  <si>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</si>
  <si>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</si>
  <si>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</si>
  <si>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</si>
  <si>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</si>
  <si>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</si>
  <si>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</si>
  <si>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</si>
  <si>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</si>
  <si>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</si>
  <si>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</si>
  <si>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</si>
  <si>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</si>
  <si>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</si>
  <si>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</si>
  <si>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</si>
  <si>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</si>
  <si>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</si>
  <si>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</si>
  <si>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</si>
  <si>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</si>
  <si>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</si>
  <si>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</si>
  <si>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</si>
  <si>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</si>
  <si>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</si>
  <si>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</si>
  <si>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</si>
  <si>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</si>
  <si>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</si>
  <si>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</si>
  <si>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</si>
  <si>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</si>
  <si>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</si>
  <si>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</si>
  <si>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</si>
  <si>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</si>
  <si>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</si>
  <si>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</si>
  <si>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</si>
  <si>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</si>
  <si>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</si>
  <si>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</si>
  <si>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</si>
  <si>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</si>
  <si>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</si>
  <si>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</si>
  <si>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</si>
  <si>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</si>
  <si>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</si>
  <si>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</si>
  <si>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</si>
  <si>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</si>
  <si>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</si>
  <si>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</si>
  <si>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</si>
  <si>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</si>
  <si>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</si>
  <si>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</si>
  <si>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</si>
  <si>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</si>
  <si>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</si>
  <si>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</si>
  <si>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</si>
  <si>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</si>
  <si>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</si>
  <si>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</si>
  <si>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</si>
  <si>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</si>
  <si>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</si>
  <si>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</si>
  <si>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</si>
  <si>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</si>
  <si>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</si>
  <si>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</si>
  <si>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</si>
  <si>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</si>
  <si>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</si>
  <si>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</si>
  <si>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</si>
  <si>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</si>
  <si>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</si>
  <si>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</si>
  <si>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</si>
  <si>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</si>
  <si>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</si>
  <si>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</si>
  <si>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</si>
  <si>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</si>
  <si>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</si>
  <si>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</si>
  <si>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</si>
  <si>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</si>
  <si>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</si>
  <si>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</si>
  <si>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</si>
  <si>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</si>
  <si>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</si>
  <si>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</si>
  <si>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</si>
  <si>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</si>
  <si>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</si>
  <si>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</si>
  <si>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</si>
  <si>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</si>
  <si>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</si>
  <si>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</si>
  <si>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</si>
  <si>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</si>
  <si>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</si>
  <si>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</si>
  <si>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</si>
  <si>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</si>
  <si>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</si>
  <si>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</si>
  <si>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</si>
  <si>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</si>
  <si>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</si>
  <si>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</si>
  <si>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</si>
  <si>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</si>
  <si>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</si>
  <si>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</si>
  <si>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</si>
  <si>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</si>
  <si>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</si>
  <si>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</si>
  <si>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</si>
  <si>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</si>
  <si>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</si>
  <si>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</si>
  <si>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</si>
  <si>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</si>
  <si>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</si>
  <si>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</si>
  <si>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</si>
  <si>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</si>
  <si>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</si>
  <si>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</si>
  <si>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</si>
  <si>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</si>
  <si>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</si>
  <si>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</si>
  <si>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</si>
  <si>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</si>
  <si>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</si>
  <si>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</si>
  <si>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</si>
  <si>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</si>
  <si>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</si>
  <si>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</si>
  <si>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</si>
  <si>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</si>
  <si>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</si>
  <si>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</si>
  <si>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</si>
  <si>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</si>
  <si>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</si>
  <si>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</si>
  <si>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</si>
  <si>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</si>
  <si>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</si>
  <si>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</si>
  <si>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</si>
  <si>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</si>
  <si>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</si>
  <si>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</si>
  <si>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</si>
  <si>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</si>
  <si>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</si>
  <si>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</si>
  <si>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</si>
  <si>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</si>
  <si>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</si>
  <si>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</si>
  <si>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</si>
  <si>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</si>
  <si>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</si>
  <si>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</si>
  <si>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</si>
  <si>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</si>
  <si>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</si>
  <si>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</si>
  <si>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</si>
  <si>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</si>
  <si>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</si>
  <si>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</si>
  <si>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</si>
  <si>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</si>
  <si>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</si>
  <si>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</si>
  <si>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</si>
  <si>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</si>
  <si>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</si>
  <si>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</si>
  <si>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</si>
  <si>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</si>
  <si>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</si>
  <si>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</si>
  <si>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</si>
  <si>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</si>
  <si>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</si>
  <si>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</si>
  <si>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</si>
  <si>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</si>
  <si>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</si>
  <si>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</si>
  <si>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</si>
  <si>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</si>
  <si>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</si>
  <si>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</si>
  <si>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</si>
  <si>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</si>
  <si>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</si>
  <si>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</si>
  <si>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</si>
  <si>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</si>
  <si>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</si>
  <si>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</si>
  <si>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</si>
  <si>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</si>
  <si>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</si>
  <si>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</si>
  <si>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</si>
  <si>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</si>
  <si>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</si>
  <si>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</si>
  <si>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</si>
  <si>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</si>
  <si>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</si>
  <si>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</si>
  <si>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</si>
  <si>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</si>
  <si>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</si>
  <si>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</si>
  <si>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</si>
  <si>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</si>
  <si>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</si>
  <si>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</si>
  <si>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</si>
  <si>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</si>
  <si>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</si>
  <si>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</si>
  <si>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</si>
  <si>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</si>
  <si>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</si>
  <si>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</si>
  <si>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</si>
  <si>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</si>
  <si>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</si>
  <si>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</si>
  <si>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</si>
  <si>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</si>
  <si>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</si>
  <si>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</si>
  <si>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</si>
  <si>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</si>
  <si>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</si>
  <si>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</si>
  <si>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</si>
  <si>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</si>
  <si>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</si>
  <si>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</si>
  <si>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</si>
  <si>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</si>
  <si>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</si>
  <si>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</si>
  <si>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</si>
  <si>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</si>
  <si>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</si>
  <si>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</si>
  <si>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</si>
  <si>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</si>
  <si>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</si>
  <si>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</si>
  <si>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</si>
  <si>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</si>
  <si>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</si>
  <si>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</si>
  <si>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</si>
  <si>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</si>
  <si>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</si>
  <si>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</si>
  <si>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</si>
  <si>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</si>
  <si>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</si>
  <si>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</si>
  <si>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</si>
  <si>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</si>
  <si>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</si>
  <si>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</si>
  <si>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</si>
  <si>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</si>
  <si>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</si>
  <si>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</si>
  <si>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</si>
  <si>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</si>
  <si>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</si>
  <si>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</si>
  <si>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</si>
  <si>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</si>
  <si>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</si>
  <si>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</si>
  <si>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</si>
  <si>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</si>
  <si>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</si>
  <si>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</si>
  <si>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</si>
  <si>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</si>
  <si>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</si>
  <si>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</si>
  <si>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</si>
  <si>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</si>
  <si>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</si>
  <si>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</si>
  <si>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</si>
  <si>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</si>
  <si>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</si>
  <si>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</si>
  <si>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</si>
  <si>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</si>
  <si>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</si>
  <si>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</si>
  <si>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</si>
  <si>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</si>
  <si>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</si>
  <si>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</si>
  <si>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</si>
  <si>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</si>
  <si>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</si>
  <si>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</si>
  <si>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</si>
  <si>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</si>
  <si>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</si>
  <si>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</si>
  <si>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</si>
  <si>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</si>
  <si>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</si>
  <si>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</si>
  <si>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</si>
  <si>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</si>
  <si>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</si>
  <si>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</si>
  <si>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</si>
  <si>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</si>
  <si>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</si>
  <si>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</si>
  <si>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</si>
  <si>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</si>
  <si>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</si>
  <si>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</si>
  <si>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</si>
  <si>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</si>
  <si>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</si>
  <si>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</si>
  <si>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</si>
  <si>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</si>
  <si>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</si>
  <si>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</si>
  <si>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</si>
  <si>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</si>
  <si>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</si>
  <si>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</si>
  <si>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</si>
  <si>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</si>
  <si>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</si>
  <si>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</si>
  <si>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</si>
  <si>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</si>
  <si>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</si>
  <si>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</si>
  <si>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</si>
  <si>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</si>
  <si>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</si>
  <si>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</si>
  <si>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</si>
  <si>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</si>
  <si>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</si>
  <si>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</si>
  <si>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</si>
  <si>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</si>
  <si>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</si>
  <si>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</si>
  <si>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</si>
  <si>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</si>
  <si>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</si>
  <si>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</si>
  <si>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</si>
  <si>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</si>
  <si>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</si>
  <si>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</si>
  <si>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</si>
  <si>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</si>
  <si>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</si>
  <si>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</si>
  <si>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</si>
  <si>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</si>
  <si>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</si>
  <si>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</si>
  <si>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</si>
  <si>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</si>
  <si>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</si>
  <si>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</si>
  <si>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</si>
  <si>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</si>
  <si>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</si>
  <si>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</si>
  <si>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</si>
  <si>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</si>
  <si>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</si>
  <si>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</si>
  <si>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</si>
  <si>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</si>
  <si>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</si>
  <si>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</si>
  <si>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</si>
  <si>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</si>
  <si>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</si>
  <si>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</si>
  <si>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</si>
  <si>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</si>
  <si>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</si>
  <si>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</si>
  <si>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</si>
  <si>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</si>
  <si>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</si>
  <si>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</si>
  <si>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</si>
  <si>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</si>
  <si>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</si>
  <si>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</si>
  <si>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</si>
  <si>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</si>
  <si>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</si>
  <si>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</si>
  <si>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</si>
  <si>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</si>
  <si>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</si>
  <si>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</si>
  <si>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</si>
  <si>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</si>
  <si>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</si>
  <si>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</si>
  <si>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</si>
  <si>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</si>
  <si>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</si>
  <si>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</si>
  <si>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</si>
  <si>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</si>
  <si>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</si>
  <si>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</si>
  <si>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</si>
  <si>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</si>
  <si>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</si>
  <si>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</si>
  <si>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</si>
  <si>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</si>
  <si>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</si>
  <si>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</si>
  <si>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</si>
  <si>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</si>
  <si>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</si>
  <si>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</si>
  <si>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</si>
  <si>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</si>
  <si>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</si>
  <si>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</si>
  <si>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</si>
  <si>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</si>
  <si>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</si>
  <si>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</si>
  <si>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</si>
  <si>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</si>
  <si>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</si>
  <si>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</si>
  <si>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</si>
  <si>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</si>
  <si>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</si>
  <si>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</si>
  <si>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</si>
  <si>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</si>
  <si>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</si>
  <si>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</si>
  <si>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</si>
  <si>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</si>
  <si>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</si>
  <si>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</si>
  <si>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</si>
  <si>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</si>
  <si>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</si>
  <si>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</si>
  <si>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</si>
  <si>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</si>
  <si>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</si>
  <si>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</si>
  <si>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</si>
  <si>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</si>
  <si>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</si>
  <si>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</si>
  <si>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</si>
  <si>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</si>
  <si>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</si>
  <si>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</si>
  <si>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</si>
  <si>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</si>
  <si>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</si>
  <si>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</si>
  <si>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</si>
  <si>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</si>
  <si>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</si>
  <si>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</si>
  <si>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</si>
  <si>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</si>
  <si>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</si>
  <si>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</si>
  <si>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</si>
  <si>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</si>
  <si>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</si>
  <si>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</si>
  <si>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</si>
  <si>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</si>
  <si>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</si>
  <si>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</si>
  <si>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</si>
  <si>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</si>
  <si>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</si>
  <si>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</si>
  <si>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</si>
  <si>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</si>
  <si>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</si>
  <si>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</si>
  <si>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</si>
  <si>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</si>
  <si>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</si>
  <si>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</si>
  <si>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</si>
  <si>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</si>
  <si>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</si>
  <si>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</si>
  <si>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</si>
  <si>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</si>
  <si>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</si>
  <si>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</si>
  <si>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</si>
  <si>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</si>
  <si>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</si>
  <si>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</si>
  <si>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</si>
  <si>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</si>
  <si>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</si>
  <si>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</si>
  <si>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</si>
  <si>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</si>
  <si>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</si>
  <si>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</si>
  <si>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</si>
  <si>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</si>
  <si>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</si>
  <si>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</si>
  <si>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</si>
  <si>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</si>
  <si>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</si>
  <si>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</si>
  <si>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</si>
  <si>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</si>
  <si>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</si>
  <si>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</si>
  <si>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</si>
  <si>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</si>
  <si>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</si>
  <si>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</si>
  <si>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</si>
  <si>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</si>
  <si>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</si>
  <si>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</si>
  <si>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</si>
  <si>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</si>
  <si>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</si>
  <si>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</si>
  <si>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</si>
  <si>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</si>
  <si>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</si>
  <si>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</si>
  <si>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</si>
  <si>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</si>
  <si>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</si>
  <si>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</si>
  <si>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</si>
  <si>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</si>
  <si>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</si>
  <si>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</si>
  <si>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</si>
  <si>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</si>
  <si>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</si>
  <si>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</si>
  <si>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</si>
  <si>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</si>
  <si>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</si>
  <si>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</si>
  <si>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</si>
  <si>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</si>
  <si>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</si>
  <si>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</si>
  <si>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</si>
  <si>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</si>
  <si>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</si>
  <si>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</si>
  <si>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</si>
  <si>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</si>
  <si>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</si>
  <si>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</si>
  <si>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</si>
  <si>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</si>
  <si>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</si>
  <si>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</si>
  <si>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</si>
  <si>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</si>
  <si>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</si>
  <si>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</si>
  <si>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</si>
  <si>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</si>
  <si>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</si>
  <si>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</si>
  <si>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</si>
  <si>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</si>
  <si>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</si>
  <si>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</si>
  <si>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</si>
  <si>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</si>
  <si>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</si>
  <si>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</si>
  <si>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</si>
  <si>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</si>
  <si>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</si>
  <si>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</si>
  <si>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</si>
  <si>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</si>
  <si>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</si>
  <si>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</si>
  <si>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</si>
  <si>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</si>
  <si>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</si>
  <si>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</si>
  <si>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</si>
  <si>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</si>
  <si>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</si>
  <si>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</si>
  <si>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</si>
  <si>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</si>
  <si>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</si>
  <si>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</si>
  <si>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</si>
  <si>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</si>
  <si>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</si>
  <si>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</si>
  <si>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</si>
  <si>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</si>
  <si>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</si>
  <si>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</si>
  <si>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</si>
  <si>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</si>
  <si>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</si>
  <si>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</si>
  <si>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</si>
  <si>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</si>
  <si>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</si>
  <si>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</si>
  <si>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</si>
  <si>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</si>
  <si>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</si>
  <si>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</si>
  <si>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</si>
  <si>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</si>
  <si>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</si>
  <si>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</si>
  <si>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</si>
  <si>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</si>
  <si>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</si>
  <si>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</si>
  <si>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</si>
  <si>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</si>
  <si>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</si>
  <si>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</si>
  <si>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</si>
  <si>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</si>
  <si>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</si>
  <si>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</si>
  <si>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</si>
  <si>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</si>
  <si>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</si>
  <si>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</si>
  <si>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</si>
  <si>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</si>
  <si>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</si>
  <si>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</si>
  <si>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</si>
  <si>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</si>
  <si>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</si>
  <si>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</si>
  <si>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</si>
  <si>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</si>
  <si>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</si>
  <si>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</si>
  <si>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</si>
  <si>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</si>
  <si>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</si>
  <si>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</si>
  <si>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</si>
  <si>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</si>
  <si>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</si>
  <si>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</si>
  <si>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</si>
  <si>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</si>
  <si>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</si>
  <si>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</si>
  <si>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</si>
  <si>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</si>
  <si>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</si>
  <si>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</si>
  <si>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</si>
  <si>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</si>
  <si>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</si>
  <si>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</si>
  <si>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</si>
  <si>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</si>
  <si>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</si>
  <si>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</si>
  <si>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</si>
  <si>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</si>
  <si>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</si>
  <si>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</si>
  <si>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</si>
  <si>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</si>
  <si>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</si>
  <si>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</si>
  <si>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</si>
  <si>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</si>
  <si>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</si>
  <si>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</si>
  <si>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</si>
  <si>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</si>
  <si>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</si>
  <si>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</si>
  <si>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</si>
  <si>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</si>
  <si>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</si>
  <si>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</si>
  <si>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</si>
  <si>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</si>
  <si>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</si>
  <si>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</si>
  <si>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</si>
  <si>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</si>
  <si>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</si>
  <si>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</si>
  <si>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</si>
  <si>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</si>
  <si>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</si>
  <si>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</si>
  <si>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</si>
  <si>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</si>
  <si>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</si>
  <si>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</si>
  <si>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</si>
  <si>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</si>
  <si>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</si>
  <si>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</si>
  <si>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</si>
  <si>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</si>
  <si>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</si>
  <si>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</si>
  <si>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</si>
  <si>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</si>
  <si>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</si>
  <si>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</si>
  <si>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</si>
  <si>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</si>
  <si>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</si>
  <si>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</si>
  <si>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</si>
  <si>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</si>
  <si>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</si>
  <si>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</si>
  <si>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</si>
  <si>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</si>
  <si>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</si>
  <si>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</si>
  <si>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</si>
  <si>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</si>
  <si>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</si>
  <si>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</si>
  <si>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</si>
  <si>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</si>
  <si>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</si>
  <si>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</si>
  <si>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</si>
  <si>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</si>
  <si>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</si>
  <si>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</si>
  <si>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</si>
  <si>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</si>
  <si>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</si>
  <si>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</si>
  <si>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</si>
  <si>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</si>
  <si>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</si>
  <si>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</si>
  <si>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</si>
  <si>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</si>
  <si>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</si>
  <si>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</si>
  <si>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</si>
  <si>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</si>
  <si>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</si>
  <si>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</si>
  <si>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</si>
  <si>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</si>
  <si>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</si>
  <si>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</si>
  <si>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</si>
  <si>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</si>
  <si>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</si>
  <si>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</si>
  <si>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</si>
  <si>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</si>
  <si>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</si>
  <si>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</si>
  <si>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</si>
  <si>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</si>
  <si>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</si>
  <si>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</si>
  <si>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</si>
  <si>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</si>
  <si>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</si>
  <si>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</si>
  <si>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</si>
  <si>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</si>
  <si>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</si>
  <si>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</si>
  <si>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</si>
  <si>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</si>
  <si>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</si>
  <si>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</si>
  <si>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</si>
  <si>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</si>
  <si>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</si>
  <si>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</si>
  <si>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</si>
  <si>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</si>
  <si>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</si>
  <si>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</si>
  <si>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</si>
  <si>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</si>
  <si>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</si>
  <si>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</si>
  <si>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</si>
  <si>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</si>
  <si>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</si>
  <si>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</si>
  <si>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</si>
  <si>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</si>
  <si>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</si>
  <si>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</si>
  <si>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</si>
  <si>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</si>
  <si>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</si>
  <si>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</si>
  <si>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</si>
  <si>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</si>
  <si>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</si>
  <si>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</si>
  <si>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</si>
  <si>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</si>
  <si>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</si>
  <si>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</si>
  <si>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</si>
  <si>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</si>
  <si>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</si>
  <si>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</si>
  <si>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</si>
  <si>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</si>
  <si>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</si>
  <si>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</si>
  <si>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</si>
  <si>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</si>
  <si>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</si>
  <si>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</si>
  <si>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</si>
  <si>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</si>
  <si>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</si>
  <si>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</si>
  <si>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</si>
  <si>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</si>
  <si>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</si>
  <si>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</si>
  <si>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</si>
  <si>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</si>
  <si>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</si>
  <si>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</si>
  <si>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</si>
  <si>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</si>
  <si>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</si>
  <si>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</si>
  <si>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</si>
  <si>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</si>
  <si>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</si>
  <si>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</si>
  <si>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</si>
  <si>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</si>
  <si>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</si>
  <si>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</si>
  <si>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</si>
  <si>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</si>
  <si>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</si>
  <si>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</si>
  <si>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</si>
  <si>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</si>
  <si>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</si>
  <si>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</si>
  <si>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</si>
  <si>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</si>
  <si>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</si>
  <si>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</si>
  <si>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</si>
  <si>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</si>
  <si>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</si>
  <si>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</si>
  <si>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</si>
  <si>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</si>
  <si>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</si>
  <si>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</si>
  <si>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</si>
  <si>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</si>
  <si>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</si>
  <si>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</si>
  <si>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</si>
  <si>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</si>
  <si>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</si>
  <si>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</si>
  <si>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</si>
  <si>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</si>
  <si>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</si>
  <si>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</si>
  <si>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</si>
  <si>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</si>
  <si>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</si>
  <si>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</si>
  <si>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</si>
  <si>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</si>
  <si>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</si>
  <si>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</si>
  <si>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</si>
  <si>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</si>
  <si>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</si>
  <si>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</si>
  <si>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</si>
  <si>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</si>
  <si>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</si>
  <si>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</si>
  <si>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</si>
  <si>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</si>
  <si>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</si>
  <si>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</si>
  <si>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</si>
  <si>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</si>
  <si>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</si>
  <si>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</si>
  <si>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</si>
  <si>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</si>
  <si>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</si>
  <si>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</si>
  <si>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</si>
  <si>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</si>
  <si>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</si>
  <si>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</si>
  <si>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</si>
  <si>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</si>
  <si>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</si>
  <si>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</si>
  <si>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</si>
  <si>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</si>
  <si>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</si>
  <si>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</si>
  <si>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</si>
  <si>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</si>
  <si>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</si>
  <si>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</si>
  <si>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</si>
  <si>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</si>
  <si>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</si>
  <si>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</si>
  <si>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</si>
  <si>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</si>
  <si>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</si>
  <si>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</si>
  <si>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</si>
  <si>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</si>
  <si>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</si>
  <si>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</si>
  <si>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</si>
  <si>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</si>
  <si>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</si>
  <si>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</si>
  <si>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</si>
  <si>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</si>
  <si>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</si>
  <si>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</si>
  <si>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</si>
  <si>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</si>
  <si>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</si>
  <si>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</si>
  <si>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</si>
  <si>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</si>
  <si>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</si>
  <si>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</si>
  <si>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</si>
  <si>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</si>
  <si>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</si>
  <si>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</si>
  <si>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</si>
  <si>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</si>
  <si>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</si>
  <si>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</si>
  <si>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</si>
  <si>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</si>
  <si>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</si>
  <si>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</si>
  <si>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</si>
  <si>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</si>
  <si>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</si>
  <si>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</si>
  <si>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</si>
  <si>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</si>
  <si>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</si>
  <si>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</si>
  <si>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</si>
  <si>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</si>
  <si>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</si>
  <si>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</si>
  <si>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</si>
  <si>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</si>
  <si>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</si>
  <si>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</si>
  <si>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</si>
  <si>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</si>
  <si>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</si>
  <si>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</si>
  <si>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</si>
  <si>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</si>
  <si>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</si>
  <si>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</si>
  <si>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</si>
  <si>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</si>
  <si>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</si>
  <si>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</si>
  <si>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</si>
  <si>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</si>
  <si>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</si>
  <si>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</si>
  <si>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</si>
  <si>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</si>
  <si>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</si>
  <si>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</si>
  <si>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</si>
  <si>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</si>
  <si>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</si>
  <si>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</si>
  <si>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</si>
  <si>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</si>
  <si>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</si>
  <si>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</si>
  <si>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</si>
  <si>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</si>
  <si>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</si>
  <si>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</si>
  <si>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</si>
  <si>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</si>
  <si>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</si>
  <si>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</si>
  <si>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</si>
  <si>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</si>
  <si>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</si>
  <si>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</si>
  <si>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</si>
  <si>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</si>
  <si>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</si>
  <si>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</si>
  <si>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</si>
  <si>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</si>
  <si>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</si>
  <si>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</si>
  <si>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</si>
  <si>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</si>
  <si>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</si>
  <si>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</si>
  <si>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</si>
  <si>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</si>
  <si>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</si>
  <si>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</si>
  <si>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</si>
  <si>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</si>
  <si>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</si>
  <si>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</si>
  <si>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</si>
  <si>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</si>
  <si>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</si>
  <si>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</si>
  <si>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</si>
  <si>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</si>
  <si>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</si>
  <si>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</si>
  <si>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</si>
  <si>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</si>
  <si>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</si>
  <si>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</si>
  <si>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</si>
  <si>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</si>
  <si>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</si>
  <si>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</si>
  <si>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</si>
  <si>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</si>
  <si>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</si>
  <si>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</si>
  <si>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</si>
  <si>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</si>
  <si>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</si>
  <si>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</si>
  <si>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</si>
  <si>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</si>
  <si>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</si>
  <si>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</si>
  <si>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</si>
  <si>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</si>
  <si>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</si>
  <si>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</si>
  <si>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</si>
  <si>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</si>
  <si>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</si>
  <si>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</si>
  <si>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</si>
  <si>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</si>
  <si>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</si>
  <si>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</si>
  <si>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</si>
  <si>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</si>
  <si>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</si>
  <si>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</si>
  <si>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</si>
  <si>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</si>
  <si>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</si>
  <si>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</si>
  <si>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</si>
  <si>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</si>
  <si>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</si>
  <si>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</si>
  <si>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</si>
  <si>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</si>
  <si>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</si>
  <si>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</si>
  <si>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</si>
  <si>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</si>
  <si>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</si>
  <si>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</si>
  <si>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</si>
  <si>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</si>
  <si>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</si>
  <si>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</si>
  <si>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</si>
  <si>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</si>
  <si>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</si>
  <si>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</si>
  <si>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</si>
  <si>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</si>
  <si>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</si>
  <si>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</si>
  <si>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</si>
  <si>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</si>
  <si>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</si>
  <si>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</si>
  <si>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</si>
  <si>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</si>
  <si>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</si>
  <si>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</si>
  <si>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</si>
  <si>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</si>
  <si>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</si>
  <si>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</si>
  <si>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</si>
  <si>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</si>
  <si>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</si>
  <si>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</si>
  <si>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</si>
  <si>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</si>
  <si>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</si>
  <si>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</si>
  <si>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</si>
  <si>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</si>
  <si>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</si>
  <si>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</si>
  <si>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</si>
  <si>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</si>
  <si>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</si>
  <si>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</si>
  <si>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</si>
  <si>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</si>
  <si>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</si>
  <si>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</si>
  <si>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</si>
  <si>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</si>
  <si>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</si>
  <si>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</si>
  <si>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</si>
  <si>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</si>
  <si>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</si>
  <si>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</si>
  <si>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</si>
  <si>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</si>
  <si>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</si>
  <si>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</si>
  <si>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</si>
  <si>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</si>
  <si>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</si>
  <si>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</si>
  <si>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</si>
  <si>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</si>
  <si>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</si>
  <si>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</si>
  <si>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</si>
  <si>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</si>
  <si>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</si>
  <si>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</si>
  <si>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</si>
  <si>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</si>
  <si>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</si>
  <si>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</si>
  <si>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</si>
  <si>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</si>
  <si>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</si>
  <si>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</si>
  <si>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</si>
  <si>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</si>
  <si>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</si>
  <si>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</si>
  <si>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</si>
  <si>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</si>
  <si>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</si>
  <si>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</si>
  <si>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</si>
  <si>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</si>
  <si>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</si>
  <si>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</si>
  <si>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</si>
  <si>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</si>
  <si>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</si>
  <si>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</si>
  <si>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</si>
  <si>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</si>
  <si>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</si>
  <si>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</si>
  <si>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</si>
  <si>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</si>
  <si>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</si>
  <si>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</si>
  <si>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</si>
  <si>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</si>
  <si>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</si>
  <si>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</si>
  <si>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</si>
  <si>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</si>
  <si>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</si>
  <si>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</si>
  <si>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</si>
  <si>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</si>
  <si>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</si>
  <si>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</si>
  <si>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</si>
  <si>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</si>
  <si>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</si>
  <si>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</si>
  <si>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</si>
  <si>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</si>
  <si>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</si>
  <si>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</si>
  <si>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</si>
  <si>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</si>
  <si>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</si>
  <si>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</si>
  <si>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</si>
  <si>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</si>
  <si>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</si>
  <si>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</si>
  <si>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</si>
  <si>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</si>
  <si>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</si>
  <si>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</si>
  <si>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</si>
  <si>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</si>
  <si>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</si>
  <si>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</si>
  <si>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</si>
  <si>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</si>
  <si>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</si>
  <si>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</si>
  <si>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</si>
  <si>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</si>
  <si>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</si>
  <si>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</si>
  <si>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</si>
  <si>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</si>
  <si>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</si>
  <si>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</si>
  <si>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</si>
  <si>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</si>
  <si>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</si>
  <si>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</si>
  <si>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</si>
  <si>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</si>
  <si>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</si>
  <si>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</si>
  <si>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</si>
  <si>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</si>
  <si>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</si>
  <si>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</si>
  <si>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</si>
  <si>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</si>
  <si>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</si>
  <si>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</si>
  <si>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</si>
  <si>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</si>
  <si>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</si>
  <si>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</si>
  <si>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</si>
  <si>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</si>
  <si>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</si>
  <si>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</si>
  <si>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</si>
  <si>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</si>
  <si>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</si>
  <si>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</si>
  <si>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</si>
  <si>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</si>
  <si>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</si>
  <si>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</si>
  <si>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</si>
  <si>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</si>
  <si>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</si>
  <si>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</si>
  <si>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</si>
  <si>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</si>
  <si>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</si>
  <si>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</si>
  <si>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</si>
  <si>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</si>
  <si>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</si>
  <si>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</si>
  <si>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</si>
  <si>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</si>
  <si>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</si>
  <si>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</si>
  <si>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</si>
  <si>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</si>
  <si>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</si>
  <si>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</si>
  <si>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</si>
  <si>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</si>
  <si>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</si>
  <si>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</si>
  <si>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</si>
  <si>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</si>
  <si>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</si>
  <si>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</si>
  <si>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</si>
  <si>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</si>
  <si>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</si>
  <si>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</si>
  <si>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</si>
  <si>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</si>
  <si>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</si>
  <si>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</si>
  <si>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</si>
  <si>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</si>
  <si>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</si>
  <si>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</si>
  <si>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</si>
  <si>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</si>
  <si>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</si>
  <si>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</si>
  <si>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</si>
  <si>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</si>
  <si>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</si>
  <si>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</si>
  <si>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</si>
  <si>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</si>
  <si>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</si>
  <si>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</si>
  <si>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</si>
  <si>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</si>
  <si>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</si>
  <si>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</si>
  <si>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</si>
  <si>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</si>
  <si>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</si>
  <si>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</si>
  <si>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</si>
  <si>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</si>
  <si>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</si>
  <si>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</si>
  <si>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</si>
  <si>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</si>
  <si>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</si>
  <si>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</si>
  <si>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</si>
  <si>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</si>
  <si>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</si>
  <si>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</si>
  <si>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</si>
  <si>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</si>
  <si>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</si>
  <si>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</si>
  <si>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</si>
  <si>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</si>
  <si>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</si>
  <si>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</si>
  <si>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</si>
  <si>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</si>
  <si>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</si>
  <si>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</si>
  <si>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</si>
  <si>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</si>
  <si>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</si>
  <si>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</si>
  <si>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</si>
  <si>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</si>
  <si>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</si>
  <si>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</si>
  <si>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</si>
  <si>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</si>
  <si>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</si>
  <si>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</si>
  <si>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</si>
  <si>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</si>
  <si>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</si>
  <si>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</si>
  <si>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</si>
  <si>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</si>
  <si>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</si>
  <si>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</si>
  <si>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</si>
  <si>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</si>
  <si>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</si>
  <si>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</si>
  <si>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</si>
  <si>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</si>
  <si>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</si>
  <si>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</si>
  <si>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</si>
  <si>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</si>
  <si>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</si>
  <si>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</si>
  <si>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</si>
  <si>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</si>
  <si>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</si>
  <si>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</si>
  <si>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</si>
  <si>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</si>
  <si>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</si>
  <si>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</si>
  <si>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</si>
  <si>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</si>
  <si>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</si>
  <si>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</si>
  <si>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</si>
  <si>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</si>
  <si>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</si>
  <si>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</si>
  <si>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</si>
  <si>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</si>
  <si>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</si>
  <si>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</si>
  <si>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</si>
  <si>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</si>
  <si>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</si>
  <si>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</si>
  <si>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</si>
  <si>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</si>
  <si>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</si>
  <si>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</si>
  <si>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</si>
  <si>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</si>
  <si>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</si>
  <si>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</si>
  <si>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</si>
  <si>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</si>
  <si>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</si>
  <si>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</si>
  <si>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</si>
  <si>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</si>
  <si>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</si>
  <si>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</si>
  <si>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</si>
  <si>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</si>
  <si>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</si>
  <si>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</si>
  <si>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</si>
  <si>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</si>
  <si>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</si>
  <si>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</si>
  <si>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</si>
  <si>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</si>
  <si>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</si>
  <si>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</si>
  <si>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</si>
  <si>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</si>
  <si>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</si>
  <si>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</si>
  <si>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</si>
  <si>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</si>
  <si>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</si>
  <si>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</si>
  <si>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</si>
  <si>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</si>
  <si>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</si>
  <si>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</si>
  <si>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</si>
  <si>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</si>
  <si>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</si>
  <si>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</si>
  <si>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</si>
  <si>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</si>
  <si>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</si>
  <si>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</si>
  <si>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</si>
  <si>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</si>
  <si>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</si>
  <si>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</si>
  <si>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</si>
  <si>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</si>
  <si>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</si>
  <si>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</si>
  <si>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</si>
  <si>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</si>
  <si>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</si>
  <si>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</si>
  <si>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</si>
  <si>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</si>
  <si>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</si>
  <si>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</si>
  <si>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</si>
  <si>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</si>
  <si>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</si>
  <si>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</si>
  <si>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</si>
  <si>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</si>
  <si>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</si>
  <si>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</si>
  <si>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</si>
  <si>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</si>
  <si>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</si>
  <si>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</si>
  <si>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</si>
  <si>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</si>
  <si>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</si>
  <si>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</si>
  <si>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</si>
  <si>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</si>
  <si>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</si>
  <si>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</si>
  <si>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</si>
  <si>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</si>
  <si>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</si>
  <si>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</si>
  <si>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</si>
  <si>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</si>
  <si>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</si>
  <si>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</si>
  <si>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</si>
  <si>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</si>
  <si>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</si>
  <si>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</si>
  <si>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</si>
  <si>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</si>
  <si>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</si>
  <si>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</si>
  <si>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</si>
  <si>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</si>
  <si>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</si>
  <si>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</si>
  <si>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</si>
  <si>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</si>
  <si>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</si>
  <si>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</si>
  <si>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</si>
  <si>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</si>
  <si>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</si>
  <si>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</si>
  <si>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</si>
  <si>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</si>
  <si>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</si>
  <si>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</si>
  <si>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</si>
  <si>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</si>
  <si>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</si>
  <si>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</si>
  <si>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</si>
  <si>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</si>
  <si>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</si>
  <si>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</si>
  <si>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</si>
  <si>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</si>
  <si>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</si>
  <si>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</si>
  <si>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</si>
  <si>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</si>
  <si>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</si>
  <si>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</si>
  <si>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</si>
  <si>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</si>
  <si>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</si>
  <si>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</si>
  <si>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</si>
  <si>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</si>
  <si>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</si>
  <si>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</si>
  <si>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</si>
  <si>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</si>
  <si>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</si>
  <si>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</si>
  <si>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</si>
  <si>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</si>
  <si>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</si>
  <si>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</si>
  <si>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</si>
  <si>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</si>
  <si>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</si>
  <si>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</si>
  <si>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</si>
  <si>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</si>
  <si>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</si>
  <si>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</si>
  <si>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</si>
  <si>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</si>
  <si>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</si>
  <si>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</si>
  <si>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</si>
  <si>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</si>
  <si>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</si>
  <si>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</si>
  <si>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</si>
  <si>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</si>
  <si>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</si>
  <si>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</si>
  <si>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</si>
  <si>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</si>
  <si>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</si>
  <si>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</si>
  <si>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</si>
  <si>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</si>
  <si>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</si>
  <si>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</si>
  <si>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</si>
  <si>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</si>
  <si>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</si>
  <si>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</si>
  <si>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</si>
  <si>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</si>
  <si>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</si>
  <si>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</si>
  <si>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</si>
  <si>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</si>
  <si>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</si>
  <si>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</si>
  <si>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</si>
  <si>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</si>
  <si>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</si>
  <si>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</si>
  <si>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</si>
  <si>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</si>
  <si>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</si>
  <si>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</si>
  <si>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</si>
  <si>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</si>
  <si>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</si>
  <si>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</si>
  <si>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</si>
  <si>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</si>
  <si>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</si>
  <si>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</si>
  <si>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</si>
  <si>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</si>
  <si>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</si>
  <si>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</si>
  <si>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</si>
  <si>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</si>
  <si>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</si>
  <si>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</si>
  <si>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</si>
  <si>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</si>
  <si>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</si>
  <si>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</si>
  <si>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</si>
  <si>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</si>
  <si>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</si>
  <si>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</si>
  <si>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</si>
  <si>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</si>
  <si>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</si>
  <si>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</si>
  <si>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</si>
  <si>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</si>
  <si>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</si>
  <si>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</si>
  <si>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</si>
  <si>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</si>
  <si>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</si>
  <si>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</si>
  <si>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</si>
  <si>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</si>
  <si>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</si>
  <si>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</si>
  <si>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</si>
  <si>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</si>
  <si>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</si>
  <si>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</si>
  <si>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</si>
  <si>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</si>
  <si>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</si>
  <si>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</si>
  <si>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</si>
  <si>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</si>
  <si>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</si>
  <si>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</si>
  <si>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</si>
  <si>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</si>
  <si>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</si>
  <si>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</si>
  <si>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</si>
  <si>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</si>
  <si>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</si>
  <si>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</si>
  <si>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</si>
  <si>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</si>
  <si>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</si>
  <si>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</si>
  <si>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</si>
  <si>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</si>
  <si>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</si>
  <si>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</si>
  <si>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</si>
  <si>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</si>
  <si>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</si>
  <si>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</si>
  <si>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</si>
  <si>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</si>
  <si>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</si>
  <si>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</si>
  <si>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</si>
  <si>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</si>
  <si>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</si>
  <si>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</si>
  <si>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</si>
  <si>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</si>
  <si>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</si>
  <si>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</si>
  <si>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</si>
  <si>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</si>
  <si>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</si>
  <si>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</si>
  <si>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</si>
  <si>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</si>
  <si>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</si>
  <si>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</si>
  <si>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</si>
  <si>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</si>
  <si>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</si>
  <si>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</si>
  <si>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</si>
  <si>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</si>
  <si>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</si>
  <si>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</si>
  <si>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</si>
  <si>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</si>
  <si>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</si>
  <si>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</si>
  <si>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</si>
  <si>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</si>
  <si>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</si>
  <si>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</si>
  <si>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</si>
  <si>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</si>
  <si>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</si>
  <si>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</si>
  <si>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</si>
  <si>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</si>
  <si>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</si>
  <si>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</si>
  <si>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</si>
  <si>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</si>
  <si>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</si>
  <si>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</si>
  <si>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</si>
  <si>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</si>
  <si>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</si>
  <si>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</si>
  <si>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</si>
  <si>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</si>
  <si>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</si>
  <si>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</si>
  <si>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</si>
  <si>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</si>
  <si>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</si>
  <si>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</si>
  <si>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</si>
  <si>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</si>
  <si>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</si>
  <si>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</si>
  <si>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</si>
  <si>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</si>
  <si>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</si>
  <si>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</si>
  <si>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</si>
  <si>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</si>
  <si>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</si>
  <si>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</si>
  <si>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</si>
  <si>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</si>
  <si>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</si>
  <si>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</si>
  <si>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</si>
  <si>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</si>
  <si>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</si>
  <si>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</si>
  <si>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</si>
  <si>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</si>
  <si>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</si>
  <si>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</si>
  <si>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</si>
  <si>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</si>
  <si>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</si>
  <si>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</si>
  <si>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</si>
  <si>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</si>
  <si>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</si>
  <si>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</si>
  <si>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</si>
  <si>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</si>
  <si>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</si>
  <si>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</si>
  <si>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</si>
  <si>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</si>
  <si>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</si>
  <si>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</si>
  <si>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</si>
  <si>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</si>
  <si>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</si>
  <si>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</si>
  <si>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</si>
  <si>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</si>
  <si>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</si>
  <si>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</si>
  <si>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</si>
  <si>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</si>
  <si>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</si>
  <si>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</si>
  <si>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</si>
  <si>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</si>
  <si>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</si>
  <si>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</si>
  <si>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</si>
  <si>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</si>
  <si>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</si>
  <si>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</si>
  <si>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</si>
  <si>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</si>
  <si>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</si>
  <si>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</si>
  <si>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</si>
  <si>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</si>
  <si>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</si>
  <si>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</si>
  <si>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</si>
  <si>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</si>
  <si>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</si>
  <si>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</si>
  <si>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</si>
  <si>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</si>
  <si>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</si>
  <si>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</si>
  <si>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</si>
  <si>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</si>
  <si>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</si>
  <si>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</si>
  <si>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</si>
  <si>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</si>
  <si>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</si>
  <si>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</si>
  <si>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</si>
  <si>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</si>
  <si>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</si>
  <si>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</si>
  <si>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</si>
  <si>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</si>
  <si>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</si>
  <si>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</si>
  <si>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</si>
  <si>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</si>
  <si>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</si>
  <si>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</si>
  <si>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</si>
  <si>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</si>
  <si>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</si>
  <si>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</si>
  <si>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</si>
  <si>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</si>
  <si>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</si>
  <si>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</si>
  <si>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</si>
  <si>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</si>
  <si>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</si>
  <si>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</si>
  <si>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</si>
  <si>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</si>
  <si>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</si>
  <si>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</si>
  <si>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</si>
  <si>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</si>
  <si>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</si>
  <si>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</si>
  <si>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</si>
  <si>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</si>
  <si>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</si>
  <si>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</si>
  <si>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</si>
  <si>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</si>
  <si>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</si>
  <si>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</si>
  <si>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</si>
  <si>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</si>
  <si>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</si>
  <si>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</si>
  <si>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</si>
  <si>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</si>
  <si>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</si>
  <si>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</si>
  <si>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</si>
  <si>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</si>
  <si>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</si>
  <si>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</si>
  <si>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</si>
  <si>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</si>
  <si>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</si>
  <si>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</si>
  <si>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</si>
  <si>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</si>
  <si>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</si>
  <si>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</si>
  <si>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</si>
  <si>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</si>
  <si>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</si>
  <si>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</si>
  <si>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</si>
  <si>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</si>
  <si>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</si>
  <si>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</si>
  <si>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</si>
  <si>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</si>
  <si>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</si>
  <si>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</si>
  <si>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</si>
  <si>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</si>
  <si>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</si>
  <si>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</si>
  <si>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</si>
  <si>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</si>
  <si>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</si>
  <si>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</si>
  <si>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</si>
  <si>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</si>
  <si>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</si>
  <si>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</si>
  <si>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</si>
  <si>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</si>
  <si>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</si>
  <si>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</si>
  <si>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</si>
  <si>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</si>
  <si>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</si>
  <si>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</si>
  <si>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</si>
  <si>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</si>
  <si>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</si>
  <si>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</si>
  <si>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</si>
  <si>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</si>
  <si>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</si>
  <si>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</si>
  <si>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</si>
  <si>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</si>
  <si>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</si>
  <si>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</si>
  <si>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</si>
  <si>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</si>
  <si>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</si>
  <si>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</si>
  <si>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</si>
  <si>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</si>
  <si>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</si>
  <si>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</si>
  <si>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</si>
  <si>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</si>
  <si>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</si>
  <si>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</si>
  <si>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</si>
  <si>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</si>
  <si>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</si>
  <si>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</si>
  <si>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</si>
  <si>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</si>
  <si>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</si>
  <si>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</si>
  <si>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</si>
  <si>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</si>
  <si>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</si>
  <si>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</si>
  <si>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</si>
  <si>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</si>
  <si>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</si>
  <si>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</si>
  <si>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</si>
  <si>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</si>
  <si>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</si>
  <si>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</si>
  <si>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</si>
  <si>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</si>
  <si>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</si>
  <si>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</si>
  <si>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</si>
  <si>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</si>
  <si>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</si>
  <si>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</si>
  <si>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</si>
  <si>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</si>
  <si>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</si>
  <si>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</si>
  <si>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</si>
  <si>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</si>
  <si>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</si>
  <si>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</si>
  <si>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</si>
  <si>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</si>
  <si>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</si>
  <si>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</si>
  <si>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</si>
  <si>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</si>
  <si>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</si>
  <si>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</si>
  <si>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</si>
  <si>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</si>
  <si>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</si>
  <si>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</si>
  <si>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</si>
  <si>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</si>
  <si>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</si>
  <si>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</si>
  <si>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</si>
  <si>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</si>
  <si>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</si>
  <si>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</si>
  <si>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</si>
  <si>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</si>
  <si>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</si>
  <si>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</si>
  <si>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</si>
  <si>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</si>
  <si>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</si>
  <si>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</si>
  <si>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</si>
  <si>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</si>
  <si>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</si>
  <si>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</si>
  <si>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</si>
  <si>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</si>
  <si>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</si>
  <si>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</si>
  <si>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</si>
  <si>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</si>
  <si>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</si>
  <si>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</si>
  <si>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</si>
  <si>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</si>
  <si>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</si>
  <si>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</si>
  <si>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</si>
  <si>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</si>
  <si>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</si>
  <si>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</si>
  <si>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</si>
  <si>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</si>
  <si>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</si>
  <si>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</si>
  <si>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</si>
  <si>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</si>
  <si>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</si>
  <si>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</si>
  <si>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</si>
  <si>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</si>
  <si>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</si>
  <si>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</si>
  <si>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</si>
  <si>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</si>
  <si>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</si>
  <si>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</si>
  <si>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</si>
  <si>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</si>
  <si>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</si>
  <si>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</si>
  <si>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</si>
  <si>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</si>
  <si>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</si>
  <si>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</si>
  <si>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</si>
  <si>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</si>
  <si>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</si>
  <si>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</si>
  <si>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</si>
  <si>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</si>
  <si>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</si>
  <si>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</si>
  <si>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</si>
  <si>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</si>
  <si>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</si>
  <si>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</si>
  <si>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</si>
  <si>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</si>
  <si>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</si>
  <si>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</si>
  <si>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</si>
  <si>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</si>
  <si>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</si>
  <si>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</si>
  <si>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</si>
  <si>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</si>
  <si>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</si>
  <si>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</si>
  <si>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</si>
  <si>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</si>
  <si>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</si>
  <si>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</si>
  <si>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</si>
  <si>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</si>
  <si>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</si>
  <si>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</si>
  <si>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</si>
  <si>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</si>
  <si>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</si>
  <si>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</si>
  <si>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</si>
  <si>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</si>
  <si>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</si>
  <si>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</si>
  <si>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</si>
  <si>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</si>
  <si>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</si>
  <si>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</si>
  <si>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</si>
  <si>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</si>
  <si>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</si>
  <si>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</si>
  <si>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</si>
  <si>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</si>
  <si>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</si>
  <si>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</si>
  <si>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</si>
  <si>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</si>
  <si>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</si>
  <si>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</si>
  <si>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</si>
  <si>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</si>
  <si>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</si>
  <si>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</si>
  <si>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</si>
  <si>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</si>
  <si>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</si>
  <si>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</si>
  <si>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</si>
  <si>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</si>
  <si>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</si>
  <si>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</si>
  <si>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</si>
  <si>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</si>
  <si>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</si>
  <si>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</si>
  <si>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</si>
  <si>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</si>
  <si>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</si>
  <si>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</si>
  <si>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</si>
  <si>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</si>
  <si>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</si>
  <si>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</si>
  <si>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</si>
  <si>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</si>
  <si>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</si>
  <si>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</si>
  <si>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</si>
  <si>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</si>
  <si>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</si>
  <si>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</si>
  <si>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</si>
  <si>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</si>
  <si>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</si>
  <si>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</si>
  <si>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</si>
  <si>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</si>
  <si>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</si>
  <si>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</si>
  <si>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</si>
  <si>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</si>
  <si>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</si>
  <si>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</si>
  <si>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</si>
  <si>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</si>
  <si>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</si>
  <si>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</si>
  <si>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</si>
  <si>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</si>
  <si>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</si>
  <si>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</si>
  <si>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</si>
  <si>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</si>
  <si>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</si>
  <si>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</si>
  <si>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</si>
  <si>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</si>
  <si>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</si>
  <si>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</si>
  <si>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</si>
  <si>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</si>
  <si>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</si>
  <si>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</si>
  <si>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</si>
  <si>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</si>
  <si>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</si>
  <si>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</si>
  <si>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</si>
  <si>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</si>
  <si>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</si>
  <si>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</si>
  <si>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</si>
  <si>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</si>
  <si>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</si>
  <si>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</si>
  <si>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</si>
  <si>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</si>
  <si>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</si>
  <si>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</si>
  <si>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</si>
  <si>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</si>
  <si>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</si>
  <si>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</si>
  <si>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</si>
  <si>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</si>
  <si>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</si>
  <si>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</si>
  <si>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</si>
  <si>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</si>
  <si>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</si>
  <si>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</si>
  <si>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</si>
  <si>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</si>
  <si>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</si>
  <si>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</si>
  <si>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</si>
  <si>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</si>
  <si>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</si>
  <si>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</si>
  <si>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</si>
  <si>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</si>
  <si>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</si>
  <si>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</si>
  <si>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</si>
  <si>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</si>
  <si>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</si>
  <si>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</si>
  <si>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</si>
  <si>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</si>
  <si>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</si>
  <si>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</si>
  <si>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</si>
  <si>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</si>
  <si>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</si>
  <si>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</si>
  <si>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</si>
  <si>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</si>
  <si>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</si>
  <si>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</si>
  <si>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</si>
  <si>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</si>
  <si>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</si>
  <si>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</si>
  <si>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</si>
  <si>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</si>
  <si>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</si>
  <si>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</si>
  <si>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</si>
  <si>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</si>
  <si>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</si>
  <si>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</si>
  <si>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</si>
  <si>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</si>
  <si>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</si>
  <si>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</si>
  <si>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</si>
  <si>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</si>
  <si>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</si>
  <si>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</si>
  <si>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</si>
  <si>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</si>
  <si>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</si>
  <si>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</si>
  <si>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</si>
  <si>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</si>
  <si>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</si>
  <si>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</si>
  <si>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</si>
  <si>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</si>
  <si>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</si>
  <si>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</si>
  <si>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</si>
  <si>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</si>
  <si>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</si>
  <si>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</si>
  <si>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</si>
  <si>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</si>
  <si>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</si>
  <si>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</si>
  <si>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</si>
  <si>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</si>
  <si>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</si>
  <si>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</si>
  <si>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</si>
  <si>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</si>
  <si>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</si>
  <si>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</si>
  <si>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</si>
  <si>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</si>
  <si>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</si>
  <si>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</si>
  <si>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</si>
  <si>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</si>
  <si>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</si>
  <si>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</si>
  <si>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</si>
  <si>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</si>
  <si>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</si>
  <si>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</si>
  <si>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</si>
  <si>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</si>
  <si>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</si>
  <si>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</si>
  <si>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</si>
  <si>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</si>
  <si>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</si>
  <si>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</si>
  <si>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</si>
  <si>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</si>
  <si>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</si>
  <si>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</si>
  <si>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</si>
  <si>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</si>
  <si>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</si>
  <si>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</si>
  <si>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</si>
  <si>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</si>
  <si>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</si>
  <si>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</si>
  <si>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</si>
  <si>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</si>
  <si>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</si>
  <si>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</si>
  <si>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</si>
  <si>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</si>
  <si>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</si>
  <si>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</si>
  <si>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</si>
  <si>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</si>
  <si>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</si>
  <si>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</si>
  <si>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</si>
  <si>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</si>
  <si>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</si>
  <si>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</si>
  <si>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</si>
  <si>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</si>
  <si>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</si>
  <si>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</si>
  <si>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</si>
  <si>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</si>
  <si>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</si>
  <si>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</si>
  <si>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</si>
  <si>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</si>
  <si>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</si>
  <si>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</si>
  <si>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</si>
  <si>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</si>
  <si>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</si>
  <si>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</si>
  <si>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</si>
  <si>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</si>
  <si>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</si>
  <si>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</si>
  <si>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</si>
  <si>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</si>
  <si>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</si>
  <si>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</si>
  <si>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</si>
  <si>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</si>
  <si>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</si>
  <si>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</si>
  <si>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</si>
  <si>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</si>
  <si>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</si>
  <si>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</si>
  <si>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</si>
  <si>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</si>
  <si>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</si>
  <si>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</si>
  <si>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</si>
  <si>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</si>
  <si>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</si>
  <si>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</si>
  <si>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</si>
  <si>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</si>
  <si>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</si>
  <si>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</si>
  <si>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</si>
  <si>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</si>
  <si>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</si>
  <si>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</si>
  <si>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</si>
  <si>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</si>
  <si>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</si>
  <si>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</si>
  <si>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</si>
  <si>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</si>
  <si>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</si>
  <si>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</si>
  <si>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</si>
  <si>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</si>
  <si>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</si>
  <si>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</si>
  <si>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</si>
  <si>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</si>
  <si>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</si>
  <si>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</si>
  <si>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</si>
  <si>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</si>
  <si>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</si>
  <si>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</si>
  <si>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</si>
  <si>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</si>
  <si>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</si>
  <si>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</si>
  <si>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</si>
  <si>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</si>
  <si>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</si>
  <si>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</si>
  <si>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</si>
  <si>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</si>
  <si>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</si>
  <si>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</si>
  <si>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</si>
  <si>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</si>
  <si>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</si>
  <si>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</si>
  <si>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</si>
  <si>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</si>
  <si>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</si>
  <si>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</si>
  <si>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</si>
  <si>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</si>
  <si>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</si>
  <si>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</si>
  <si>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</si>
  <si>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</si>
  <si>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</si>
  <si>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</si>
  <si>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</si>
  <si>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</si>
  <si>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</si>
  <si>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</si>
  <si>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</si>
  <si>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</si>
  <si>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</si>
  <si>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</si>
  <si>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</si>
  <si>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</si>
  <si>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</si>
  <si>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</si>
  <si>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</si>
  <si>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</si>
  <si>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</si>
  <si>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</si>
  <si>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</si>
  <si>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</si>
  <si>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</si>
  <si>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</si>
  <si>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</si>
  <si>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</si>
  <si>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</si>
  <si>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</si>
  <si>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</si>
  <si>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</si>
  <si>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</si>
  <si>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</si>
  <si>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</si>
  <si>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</si>
  <si>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</si>
  <si>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</si>
  <si>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</si>
  <si>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</si>
  <si>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</si>
  <si>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</si>
  <si>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</si>
  <si>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</si>
  <si>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</si>
  <si>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</si>
  <si>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</si>
  <si>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</si>
  <si>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</si>
  <si>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</si>
  <si>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</si>
  <si>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</si>
  <si>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</si>
  <si>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</si>
  <si>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</si>
  <si>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</si>
  <si>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</si>
  <si>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</si>
  <si>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</si>
  <si>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</si>
  <si>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</si>
  <si>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</si>
  <si>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</si>
  <si>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</si>
  <si>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</si>
  <si>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</si>
  <si>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</si>
  <si>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</si>
  <si>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</si>
  <si>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</si>
  <si>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</si>
  <si>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</si>
  <si>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</si>
  <si>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</si>
  <si>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</si>
  <si>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</si>
  <si>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</si>
  <si>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</si>
  <si>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</si>
  <si>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</si>
  <si>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</si>
  <si>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</si>
  <si>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</si>
  <si>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</si>
  <si>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</si>
  <si>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</si>
  <si>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</si>
  <si>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</si>
  <si>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</si>
  <si>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</si>
  <si>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</si>
  <si>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</si>
  <si>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</si>
  <si>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</si>
  <si>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</si>
  <si>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</si>
  <si>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</si>
  <si>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</si>
  <si>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</si>
  <si>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</si>
  <si>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</si>
  <si>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</si>
  <si>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</si>
  <si>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</si>
  <si>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</si>
  <si>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</si>
  <si>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</si>
  <si>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</si>
  <si>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</si>
  <si>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</si>
  <si>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</si>
  <si>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</si>
  <si>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</si>
  <si>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</si>
  <si>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</si>
  <si>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</si>
  <si>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</si>
  <si>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</si>
  <si>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</si>
  <si>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</si>
  <si>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</si>
  <si>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</si>
  <si>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</si>
  <si>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</si>
  <si>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</si>
  <si>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</si>
  <si>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</si>
  <si>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</si>
  <si>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</si>
  <si>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</si>
  <si>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</si>
  <si>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</si>
  <si>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</si>
  <si>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</si>
  <si>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</si>
  <si>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</si>
  <si>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</si>
  <si>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</si>
  <si>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</si>
  <si>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</si>
  <si>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</si>
  <si>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</si>
  <si>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</si>
  <si>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</si>
  <si>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</si>
  <si>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</si>
  <si>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</si>
  <si>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</si>
  <si>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</si>
  <si>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</si>
  <si>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</si>
  <si>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</si>
  <si>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</si>
  <si>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</si>
  <si>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</si>
  <si>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</si>
  <si>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</si>
  <si>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</si>
  <si>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</si>
  <si>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</si>
  <si>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</si>
  <si>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</si>
  <si>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</si>
  <si>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</si>
  <si>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</si>
  <si>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</si>
  <si>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</si>
  <si>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</si>
  <si>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</si>
  <si>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</si>
  <si>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</si>
  <si>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</si>
  <si>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</si>
  <si>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</si>
  <si>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</si>
  <si>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</si>
  <si>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</si>
  <si>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</si>
  <si>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</si>
  <si>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</si>
  <si>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</si>
  <si>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</si>
  <si>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</si>
  <si>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</si>
  <si>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</si>
  <si>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</si>
  <si>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</si>
  <si>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</si>
  <si>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</si>
  <si>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</si>
  <si>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</si>
  <si>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</si>
  <si>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</si>
  <si>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</si>
  <si>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</si>
  <si>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</si>
  <si>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</si>
  <si>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</si>
  <si>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</si>
  <si>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</si>
  <si>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</si>
  <si>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</si>
  <si>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</si>
  <si>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</si>
  <si>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</si>
  <si>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</si>
  <si>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</si>
  <si>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</si>
  <si>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</si>
  <si>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</si>
  <si>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</si>
  <si>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</si>
  <si>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</si>
  <si>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</si>
  <si>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</si>
  <si>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</si>
  <si>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</si>
  <si>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</si>
  <si>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</si>
  <si>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</si>
  <si>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</si>
  <si>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</si>
  <si>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</si>
  <si>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</si>
  <si>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</si>
  <si>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</si>
  <si>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</si>
  <si>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</si>
  <si>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</si>
  <si>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</si>
  <si>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</si>
  <si>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</si>
  <si>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</si>
  <si>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</si>
  <si>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</si>
  <si>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</si>
  <si>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</si>
  <si>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</si>
  <si>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</si>
  <si>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</si>
  <si>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</si>
  <si>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</si>
  <si>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</si>
  <si>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</si>
  <si>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</si>
  <si>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</si>
  <si>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</si>
  <si>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</si>
  <si>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</si>
  <si>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</si>
  <si>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</si>
  <si>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</si>
  <si>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</si>
  <si>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</si>
  <si>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</si>
  <si>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</si>
  <si>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</si>
  <si>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</si>
  <si>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</si>
  <si>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</si>
  <si>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</si>
  <si>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</si>
  <si>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</si>
  <si>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</si>
  <si>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</si>
  <si>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</si>
  <si>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</si>
  <si>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</si>
  <si>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</si>
  <si>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</si>
  <si>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</si>
  <si>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</si>
  <si>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</si>
  <si>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</si>
  <si>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</si>
  <si>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</si>
  <si>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</si>
  <si>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</si>
  <si>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</si>
  <si>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</si>
  <si>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</si>
  <si>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</si>
  <si>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</si>
  <si>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</si>
  <si>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</si>
  <si>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</si>
  <si>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</si>
  <si>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</si>
  <si>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</si>
  <si>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</si>
  <si>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</si>
  <si>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</si>
  <si>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</si>
  <si>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</si>
  <si>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</si>
  <si>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</si>
  <si>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</si>
  <si>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</si>
  <si>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</si>
  <si>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</si>
  <si>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</si>
  <si>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</si>
  <si>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</si>
  <si>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</si>
  <si>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</si>
  <si>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</si>
  <si>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</si>
  <si>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</si>
  <si>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</si>
  <si>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</si>
  <si>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</si>
  <si>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</si>
  <si>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</si>
  <si>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</si>
  <si>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</si>
  <si>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</si>
  <si>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</si>
  <si>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</si>
  <si>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</si>
  <si>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</si>
  <si>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</si>
  <si>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</si>
  <si>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</si>
  <si>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</si>
  <si>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</si>
  <si>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</si>
  <si>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</si>
  <si>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</si>
  <si>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</si>
  <si>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</si>
  <si>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</si>
  <si>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</si>
  <si>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</si>
  <si>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</si>
  <si>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</si>
  <si>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</si>
  <si>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</si>
  <si>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</si>
  <si>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</si>
  <si>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</si>
  <si>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</si>
  <si>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</si>
  <si>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</si>
  <si>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</si>
  <si>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</si>
  <si>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</si>
  <si>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</si>
  <si>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</si>
  <si>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</si>
  <si>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</si>
  <si>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</si>
  <si>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</si>
  <si>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</si>
  <si>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</si>
  <si>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</si>
  <si>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</si>
  <si>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</si>
  <si>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</si>
  <si>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</si>
  <si>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</si>
  <si>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</si>
  <si>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</si>
  <si>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</si>
  <si>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</si>
  <si>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</si>
  <si>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</si>
  <si>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</si>
  <si>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</si>
  <si>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</si>
  <si>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</si>
  <si>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</si>
  <si>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</si>
  <si>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</si>
  <si>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</si>
  <si>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</si>
  <si>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</si>
  <si>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</si>
  <si>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</si>
  <si>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</si>
  <si>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</si>
  <si>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</si>
  <si>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</si>
  <si>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</si>
  <si>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</si>
  <si>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</si>
  <si>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</si>
  <si>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</si>
  <si>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</si>
  <si>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</si>
  <si>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</si>
  <si>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</si>
  <si>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</si>
  <si>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</si>
  <si>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</si>
  <si>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</si>
  <si>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</si>
  <si>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</si>
  <si>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</si>
  <si>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</si>
  <si>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</si>
  <si>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</si>
  <si>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</si>
  <si>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</si>
  <si>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</si>
  <si>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</si>
  <si>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</si>
  <si>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</si>
  <si>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</si>
  <si>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</si>
  <si>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</si>
  <si>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</si>
  <si>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</si>
  <si>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</si>
  <si>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</si>
  <si>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</si>
  <si>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</si>
  <si>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</si>
  <si>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</si>
  <si>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</si>
  <si>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</si>
  <si>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</si>
  <si>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</si>
  <si>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</si>
  <si>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</si>
  <si>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</si>
  <si>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</si>
  <si>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</si>
  <si>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</si>
  <si>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</si>
  <si>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</si>
  <si>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</si>
  <si>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</si>
  <si>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</si>
  <si>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</si>
  <si>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</si>
  <si>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</si>
  <si>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</si>
  <si>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</si>
  <si>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</si>
  <si>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</si>
  <si>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</si>
  <si>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</si>
  <si>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</si>
  <si>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</si>
  <si>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</si>
  <si>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</si>
  <si>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</si>
  <si>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</si>
  <si>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</si>
  <si>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</si>
  <si>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</si>
  <si>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</si>
  <si>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</si>
  <si>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</si>
  <si>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</si>
  <si>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</si>
  <si>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</si>
  <si>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</si>
  <si>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</si>
  <si>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</si>
  <si>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</si>
  <si>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</si>
  <si>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</si>
  <si>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</si>
  <si>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</si>
  <si>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</si>
  <si>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</si>
  <si>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</si>
  <si>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</si>
  <si>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</si>
  <si>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</si>
  <si>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</si>
  <si>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</si>
  <si>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</si>
  <si>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</si>
  <si>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</si>
  <si>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</si>
  <si>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</si>
  <si>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</si>
  <si>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</si>
  <si>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</si>
  <si>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</si>
  <si>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</si>
  <si>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</si>
  <si>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</si>
  <si>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</si>
  <si>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</si>
  <si>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</si>
  <si>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</si>
  <si>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</si>
  <si>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</si>
  <si>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</si>
  <si>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</si>
  <si>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</si>
  <si>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</si>
  <si>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</si>
  <si>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</si>
  <si>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</si>
  <si>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</si>
  <si>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</si>
  <si>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</si>
  <si>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</si>
  <si>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</si>
  <si>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</si>
  <si>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</si>
  <si>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</si>
  <si>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</si>
  <si>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</si>
  <si>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</si>
  <si>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</si>
  <si>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</si>
  <si>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</si>
  <si>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</si>
  <si>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</si>
  <si>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</si>
  <si>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</si>
  <si>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</si>
  <si>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</si>
  <si>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</si>
  <si>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</si>
  <si>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</si>
  <si>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</si>
  <si>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</si>
  <si>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</si>
  <si>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</si>
  <si>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</si>
  <si>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</si>
  <si>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</si>
  <si>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</si>
  <si>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</si>
  <si>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</si>
  <si>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</si>
  <si>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</si>
  <si>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</si>
  <si>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</si>
  <si>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</si>
  <si>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</si>
  <si>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</si>
  <si>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</si>
  <si>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</si>
  <si>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</si>
  <si>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</si>
  <si>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</si>
  <si>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</si>
  <si>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</si>
  <si>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</si>
  <si>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</si>
  <si>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</si>
  <si>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</si>
  <si>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</si>
  <si>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</si>
  <si>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</si>
  <si>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</si>
  <si>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</si>
  <si>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</si>
  <si>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</si>
  <si>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</si>
  <si>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</si>
  <si>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</si>
  <si>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</si>
  <si>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</si>
  <si>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</si>
  <si>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</si>
  <si>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</si>
  <si>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</si>
  <si>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</si>
  <si>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</si>
  <si>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</si>
  <si>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</si>
  <si>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</si>
  <si>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</si>
  <si>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</si>
  <si>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</si>
  <si>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</si>
  <si>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</si>
  <si>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</si>
  <si>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</si>
  <si>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</si>
  <si>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</si>
  <si>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</si>
  <si>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</si>
  <si>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</si>
  <si>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</si>
  <si>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</si>
  <si>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</si>
  <si>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</si>
  <si>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</si>
  <si>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</si>
  <si>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</si>
  <si>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</si>
  <si>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</si>
  <si>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</si>
  <si>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</si>
  <si>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</si>
  <si>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</si>
  <si>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</si>
  <si>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</si>
  <si>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</si>
  <si>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</si>
  <si>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</si>
  <si>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</si>
  <si>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</si>
  <si>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</si>
  <si>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</si>
  <si>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</si>
  <si>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</si>
  <si>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</si>
  <si>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</si>
  <si>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</si>
  <si>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</si>
  <si>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</si>
  <si>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</si>
  <si>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</si>
  <si>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</si>
  <si>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</si>
  <si>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</si>
  <si>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</si>
  <si>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</si>
  <si>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</si>
  <si>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</si>
  <si>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</si>
  <si>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</si>
  <si>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</si>
  <si>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</si>
  <si>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</si>
  <si>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</si>
  <si>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</si>
  <si>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</si>
  <si>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</si>
  <si>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</si>
  <si>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</si>
  <si>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</si>
  <si>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</si>
  <si>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</si>
  <si>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</si>
  <si>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</si>
  <si>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</si>
  <si>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</si>
  <si>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</si>
  <si>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</si>
  <si>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</si>
  <si>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</si>
  <si>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</si>
  <si>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</si>
  <si>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</si>
  <si>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</si>
  <si>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</si>
  <si>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</si>
  <si>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</si>
  <si>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</si>
  <si>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</si>
  <si>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</si>
  <si>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</si>
  <si>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</si>
  <si>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</si>
  <si>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</si>
  <si>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</si>
  <si>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</si>
  <si>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</si>
  <si>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</si>
  <si>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</si>
  <si>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</si>
  <si>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</si>
  <si>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</si>
  <si>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</si>
  <si>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</si>
  <si>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</si>
  <si>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</si>
  <si>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</si>
  <si>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</si>
  <si>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</si>
  <si>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</si>
  <si>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</si>
  <si>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</si>
  <si>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</si>
  <si>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</si>
  <si>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</si>
  <si>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</si>
  <si>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</si>
  <si>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</si>
  <si>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</si>
  <si>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</si>
  <si>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</si>
  <si>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</si>
  <si>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</si>
  <si>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</si>
  <si>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</si>
  <si>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</si>
  <si>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</si>
  <si>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</si>
  <si>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</si>
  <si>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</si>
  <si>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</si>
  <si>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</si>
  <si>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</si>
  <si>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</si>
  <si>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</si>
  <si>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</si>
  <si>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</si>
  <si>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</si>
  <si>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</si>
  <si>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</si>
  <si>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</si>
  <si>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</si>
  <si>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</si>
  <si>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</si>
  <si>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</si>
  <si>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</si>
  <si>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</si>
  <si>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</si>
  <si>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</si>
  <si>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</si>
  <si>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</si>
  <si>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</si>
  <si>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</si>
  <si>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</si>
  <si>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</si>
  <si>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</si>
  <si>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</si>
  <si>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</si>
  <si>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</si>
  <si>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</si>
  <si>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</si>
  <si>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</si>
  <si>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</si>
  <si>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</si>
  <si>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</si>
  <si>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</si>
  <si>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</si>
  <si>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</si>
  <si>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</si>
  <si>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</si>
  <si>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</si>
  <si>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</si>
  <si>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</si>
  <si>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</si>
  <si>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</si>
  <si>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</si>
  <si>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</si>
  <si>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</si>
  <si>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</si>
  <si>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</si>
  <si>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</si>
  <si>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</si>
  <si>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</si>
  <si>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</si>
  <si>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</si>
  <si>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</si>
  <si>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</si>
  <si>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</si>
  <si>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</si>
  <si>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</si>
  <si>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</si>
  <si>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</si>
  <si>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</si>
  <si>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</si>
  <si>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</si>
  <si>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</si>
  <si>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</si>
  <si>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</si>
  <si>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</si>
  <si>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</si>
  <si>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</si>
  <si>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</si>
  <si>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</si>
  <si>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</si>
  <si>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</si>
  <si>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</si>
  <si>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</si>
  <si>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</si>
  <si>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</si>
  <si>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</si>
  <si>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</si>
  <si>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</si>
  <si>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</si>
  <si>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</si>
  <si>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</si>
  <si>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</si>
  <si>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</si>
  <si>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</si>
  <si>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</si>
  <si>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</si>
  <si>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</si>
  <si>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</si>
  <si>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</si>
  <si>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</si>
  <si>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</si>
  <si>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</si>
  <si>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</si>
  <si>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</si>
  <si>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</si>
  <si>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</si>
  <si>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</si>
  <si>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</si>
  <si>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</si>
  <si>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</si>
  <si>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</si>
  <si>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</si>
  <si>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</si>
  <si>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</si>
  <si>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</si>
  <si>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</si>
  <si>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</si>
  <si>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</si>
  <si>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</si>
  <si>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</si>
  <si>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</si>
  <si>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</si>
  <si>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</si>
  <si>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</si>
  <si>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</si>
  <si>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</si>
  <si>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</si>
  <si>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</si>
  <si>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</si>
  <si>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</si>
  <si>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</si>
  <si>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</si>
  <si>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</si>
  <si>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</si>
  <si>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</si>
  <si>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</si>
  <si>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</si>
  <si>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</si>
  <si>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</si>
  <si>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</si>
  <si>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</si>
  <si>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</si>
  <si>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</si>
  <si>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</si>
  <si>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</si>
  <si>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</si>
  <si>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</si>
  <si>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</si>
  <si>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</si>
  <si>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</si>
  <si>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</si>
  <si>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</si>
  <si>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</si>
  <si>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</si>
  <si>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</si>
  <si>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</si>
  <si>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</si>
  <si>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</si>
  <si>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</si>
  <si>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</si>
  <si>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</si>
  <si>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</si>
  <si>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</si>
  <si>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</si>
  <si>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</si>
  <si>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</si>
  <si>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</si>
  <si>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</si>
  <si>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</si>
  <si>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</si>
  <si>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</si>
  <si>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</si>
  <si>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</si>
  <si>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</si>
  <si>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</si>
  <si>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</si>
  <si>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</si>
  <si>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</si>
  <si>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</si>
  <si>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</si>
  <si>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</si>
  <si>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</si>
  <si>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</si>
  <si>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</si>
  <si>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</si>
  <si>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</si>
  <si>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</si>
  <si>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</si>
  <si>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</si>
  <si>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</si>
  <si>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</si>
  <si>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</si>
  <si>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</si>
  <si>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</si>
  <si>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</si>
  <si>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</si>
  <si>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</si>
  <si>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</si>
  <si>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</si>
  <si>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</si>
  <si>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</si>
  <si>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</si>
  <si>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</si>
  <si>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</si>
  <si>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</si>
  <si>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</si>
  <si>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</si>
  <si>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</si>
  <si>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</si>
  <si>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</si>
  <si>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</si>
  <si>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</si>
  <si>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</si>
  <si>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</si>
  <si>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</si>
  <si>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</si>
  <si>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</si>
  <si>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</si>
  <si>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</si>
  <si>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</si>
  <si>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</si>
  <si>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</si>
  <si>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</si>
  <si>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</si>
  <si>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</si>
  <si>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</si>
  <si>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</si>
  <si>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</si>
  <si>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</si>
  <si>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</si>
  <si>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</si>
  <si>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</si>
  <si>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</si>
  <si>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</si>
  <si>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</si>
  <si>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</si>
  <si>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</si>
  <si>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</si>
  <si>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</si>
  <si>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</si>
  <si>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</si>
  <si>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</si>
  <si>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</si>
  <si>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</si>
  <si>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</si>
  <si>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</si>
  <si>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</si>
  <si>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</si>
  <si>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</si>
  <si>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</si>
  <si>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</si>
  <si>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</si>
  <si>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</si>
  <si>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</si>
  <si>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</si>
  <si>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</si>
  <si>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</si>
  <si>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</si>
  <si>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</si>
  <si>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</si>
  <si>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</si>
  <si>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</si>
  <si>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</si>
  <si>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</si>
  <si>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</si>
  <si>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</si>
  <si>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</si>
  <si>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</si>
  <si>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</si>
  <si>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</si>
  <si>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</si>
  <si>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</si>
  <si>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</si>
  <si>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</si>
  <si>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</si>
  <si>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</si>
  <si>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</si>
  <si>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</si>
  <si>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</si>
  <si>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</si>
  <si>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</si>
  <si>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</si>
  <si>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</si>
  <si>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</si>
  <si>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</si>
  <si>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</si>
  <si>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</si>
  <si>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</si>
  <si>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</si>
  <si>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</si>
  <si>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</si>
  <si>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</si>
  <si>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</si>
  <si>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</si>
  <si>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</si>
  <si>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</si>
  <si>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</si>
  <si>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</si>
  <si>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</si>
  <si>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</si>
  <si>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</si>
  <si>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</si>
  <si>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</si>
  <si>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</si>
  <si>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</si>
  <si>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</si>
  <si>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</si>
  <si>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</si>
  <si>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</si>
  <si>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</si>
  <si>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</si>
  <si>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</si>
  <si>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</si>
  <si>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</si>
  <si>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</si>
  <si>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</si>
  <si>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</si>
  <si>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</si>
  <si>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</si>
  <si>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</si>
  <si>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</si>
  <si>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</si>
  <si>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</si>
  <si>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</si>
  <si>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</si>
  <si>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</si>
  <si>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</si>
  <si>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</si>
  <si>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</si>
  <si>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</si>
  <si>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</si>
  <si>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</si>
  <si>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</si>
  <si>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</si>
  <si>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</si>
  <si>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</si>
  <si>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</si>
  <si>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</si>
  <si>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</si>
  <si>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</si>
  <si>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</si>
  <si>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</si>
  <si>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</si>
  <si>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</si>
  <si>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</si>
  <si>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</si>
  <si>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</si>
  <si>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</si>
  <si>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</si>
  <si>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</si>
  <si>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</si>
  <si>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</si>
  <si>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</si>
  <si>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</si>
  <si>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</si>
  <si>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</si>
  <si>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</si>
  <si>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</si>
  <si>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</si>
  <si>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</si>
  <si>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</si>
  <si>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</si>
  <si>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</si>
  <si>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</si>
  <si>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</si>
  <si>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</si>
  <si>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</si>
  <si>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</si>
  <si>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</si>
  <si>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</si>
  <si>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</si>
  <si>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</si>
  <si>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</si>
  <si>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</si>
  <si>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</si>
  <si>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</si>
  <si>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</si>
  <si>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</si>
  <si>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</si>
  <si>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</si>
  <si>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</si>
  <si>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</si>
  <si>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</si>
  <si>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</si>
  <si>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</si>
  <si>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</si>
  <si>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</si>
  <si>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</si>
  <si>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</si>
  <si>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</si>
  <si>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</si>
  <si>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</si>
  <si>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</si>
  <si>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</si>
  <si>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</si>
  <si>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</si>
  <si>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</si>
  <si>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</si>
  <si>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</si>
  <si>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</si>
  <si>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</si>
  <si>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</si>
  <si>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</si>
  <si>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</si>
  <si>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</si>
  <si>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</si>
  <si>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</si>
  <si>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</si>
  <si>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</si>
  <si>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</si>
  <si>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</si>
  <si>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</si>
  <si>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</si>
  <si>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</si>
  <si>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</si>
  <si>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</si>
  <si>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</si>
  <si>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</si>
  <si>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</si>
  <si>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</si>
  <si>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</si>
  <si>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</si>
  <si>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</si>
  <si>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</si>
  <si>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</si>
  <si>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</si>
  <si>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</si>
  <si>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</si>
  <si>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</si>
  <si>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</si>
  <si>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</si>
  <si>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</si>
  <si>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</si>
  <si>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</si>
  <si>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</si>
  <si>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</si>
  <si>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</si>
  <si>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</si>
  <si>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</si>
  <si>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</si>
  <si>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</si>
  <si>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</si>
  <si>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</si>
  <si>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</si>
  <si>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</si>
  <si>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</si>
  <si>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</si>
  <si>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</si>
  <si>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</si>
  <si>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</si>
  <si>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</si>
  <si>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</si>
  <si>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</si>
  <si>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</si>
  <si>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</si>
  <si>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</si>
  <si>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</si>
  <si>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</si>
  <si>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</si>
  <si>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</si>
  <si>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</si>
  <si>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</si>
  <si>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</si>
  <si>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</si>
  <si>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</si>
  <si>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</si>
  <si>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</si>
  <si>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</si>
  <si>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</si>
  <si>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</si>
  <si>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</si>
  <si>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</si>
  <si>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</si>
  <si>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</si>
  <si>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</si>
  <si>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</si>
  <si>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</si>
  <si>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</si>
  <si>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</si>
  <si>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</si>
  <si>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</si>
  <si>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</si>
  <si>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</si>
  <si>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</si>
  <si>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</si>
  <si>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</si>
  <si>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</si>
  <si>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</si>
  <si>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</si>
  <si>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</si>
  <si>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</si>
  <si>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</si>
  <si>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</si>
  <si>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</si>
  <si>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</si>
  <si>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</si>
  <si>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</si>
  <si>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</si>
  <si>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</si>
  <si>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</si>
  <si>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</si>
  <si>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</si>
  <si>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</si>
  <si>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</si>
  <si>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</si>
  <si>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</si>
  <si>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</si>
  <si>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</si>
  <si>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</si>
  <si>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</si>
  <si>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</si>
  <si>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</si>
  <si>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</si>
  <si>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</si>
  <si>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</si>
  <si>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</si>
  <si>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</si>
  <si>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</si>
  <si>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</si>
  <si>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</si>
  <si>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</si>
  <si>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</si>
  <si>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</si>
  <si>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</si>
  <si>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</si>
  <si>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</si>
  <si>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</si>
  <si>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</si>
  <si>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</si>
  <si>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</si>
  <si>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</si>
  <si>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</si>
  <si>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</si>
  <si>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</si>
  <si>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</si>
  <si>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</si>
  <si>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</si>
  <si>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</si>
  <si>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</si>
  <si>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</si>
  <si>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</si>
  <si>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</si>
  <si>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</si>
  <si>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</si>
  <si>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</si>
  <si>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</si>
  <si>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</si>
  <si>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</si>
  <si>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</si>
  <si>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</si>
  <si>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</si>
  <si>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</si>
  <si>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</si>
  <si>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</si>
  <si>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</si>
  <si>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</si>
  <si>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</si>
  <si>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</si>
  <si>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</si>
  <si>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</si>
  <si>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</si>
  <si>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</si>
  <si>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</si>
  <si>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</si>
  <si>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</si>
  <si>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</si>
  <si>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</si>
  <si>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</si>
  <si>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</si>
  <si>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</si>
  <si>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</si>
  <si>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</si>
  <si>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</si>
  <si>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</si>
  <si>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</si>
  <si>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</si>
  <si>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</si>
  <si>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</si>
  <si>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</si>
  <si>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</si>
  <si>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</si>
  <si>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</si>
  <si>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</si>
  <si>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</si>
  <si>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</si>
  <si>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</si>
  <si>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</si>
  <si>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</si>
  <si>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</si>
  <si>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</si>
  <si>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</si>
  <si>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</si>
  <si>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</si>
  <si>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</si>
  <si>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</si>
  <si>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</si>
  <si>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</si>
  <si>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</si>
  <si>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</si>
  <si>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</si>
  <si>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</si>
  <si>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</si>
  <si>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</si>
  <si>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</si>
  <si>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</si>
  <si>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</si>
  <si>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</si>
  <si>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</si>
  <si>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</si>
  <si>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</si>
  <si>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</si>
  <si>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</si>
  <si>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</si>
  <si>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</si>
  <si>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</si>
  <si>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</si>
  <si>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</si>
  <si>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</si>
  <si>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</si>
  <si>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</si>
  <si>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</si>
  <si>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</si>
  <si>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</si>
  <si>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</si>
  <si>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</si>
  <si>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</si>
  <si>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</si>
  <si>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</si>
  <si>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</si>
  <si>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</si>
  <si>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</si>
  <si>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</si>
  <si>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</si>
  <si>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</si>
  <si>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</si>
  <si>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</si>
  <si>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</si>
  <si>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</si>
  <si>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</si>
  <si>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</si>
  <si>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</si>
  <si>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</si>
  <si>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</si>
  <si>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</si>
  <si>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</si>
  <si>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</si>
  <si>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</si>
  <si>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</si>
  <si>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</si>
  <si>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</si>
  <si>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</si>
  <si>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</si>
  <si>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</si>
  <si>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</si>
  <si>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</si>
  <si>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</si>
  <si>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</si>
  <si>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</si>
  <si>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</si>
  <si>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</si>
  <si>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</si>
  <si>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</si>
  <si>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</si>
  <si>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</si>
  <si>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</si>
  <si>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</si>
  <si>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</si>
  <si>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</si>
  <si>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</si>
  <si>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</si>
  <si>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</si>
  <si>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</si>
  <si>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</si>
  <si>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</si>
  <si>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</si>
  <si>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</si>
  <si>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</si>
  <si>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</si>
  <si>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</si>
  <si>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</si>
  <si>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</si>
  <si>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</si>
  <si>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</si>
  <si>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</si>
  <si>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</si>
  <si>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</si>
  <si>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</si>
  <si>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</si>
  <si>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</si>
  <si>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</si>
  <si>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</si>
  <si>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</si>
  <si>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</si>
  <si>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</si>
  <si>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</si>
  <si>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</si>
  <si>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</si>
  <si>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</si>
  <si>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</si>
  <si>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</si>
  <si>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</si>
  <si>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</si>
  <si>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</si>
  <si>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</si>
  <si>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</si>
  <si>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</si>
  <si>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</si>
  <si>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</si>
  <si>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</si>
  <si>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</si>
  <si>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</si>
  <si>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</si>
  <si>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</si>
  <si>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</si>
  <si>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</si>
  <si>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</si>
  <si>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</si>
  <si>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</si>
  <si>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</si>
  <si>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</si>
  <si>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</si>
  <si>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</si>
  <si>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</si>
  <si>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</si>
  <si>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</si>
  <si>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</si>
  <si>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</si>
  <si>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</si>
  <si>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</si>
  <si>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</si>
  <si>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</si>
  <si>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</si>
  <si>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</si>
  <si>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</si>
  <si>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</si>
  <si>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</si>
  <si>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</si>
  <si>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</si>
  <si>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</si>
  <si>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</si>
  <si>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</si>
  <si>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</si>
  <si>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</si>
  <si>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</si>
  <si>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</si>
  <si>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</si>
  <si>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</si>
  <si>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</si>
  <si>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</si>
  <si>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</si>
  <si>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</si>
  <si>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</si>
  <si>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</si>
  <si>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</si>
  <si>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</si>
  <si>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</si>
  <si>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</si>
  <si>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</si>
  <si>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</si>
  <si>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</si>
  <si>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</si>
  <si>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</si>
  <si>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</si>
  <si>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</si>
  <si>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</si>
  <si>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</si>
  <si>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</si>
  <si>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</si>
  <si>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</si>
  <si>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</si>
  <si>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</si>
  <si>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</si>
  <si>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</si>
  <si>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</si>
  <si>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</si>
  <si>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</si>
  <si>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</si>
  <si>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</si>
  <si>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</si>
  <si>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</si>
  <si>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</si>
  <si>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</si>
  <si>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</si>
  <si>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</si>
  <si>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</si>
  <si>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</si>
  <si>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</si>
  <si>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</si>
  <si>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</si>
  <si>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</si>
  <si>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</si>
  <si>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</si>
  <si>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</si>
  <si>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</si>
  <si>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</si>
  <si>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</si>
  <si>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</si>
  <si>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</si>
  <si>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</si>
  <si>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</si>
  <si>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</si>
  <si>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</si>
  <si>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</si>
  <si>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</si>
  <si>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</si>
  <si>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</si>
  <si>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</si>
  <si>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</si>
  <si>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</si>
  <si>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</si>
  <si>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</si>
  <si>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</si>
  <si>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</si>
  <si>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</si>
  <si>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</si>
  <si>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</si>
  <si>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</si>
  <si>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</si>
  <si>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</si>
  <si>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</si>
  <si>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</si>
  <si>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</si>
  <si>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</si>
  <si>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</si>
  <si>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</si>
  <si>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</si>
  <si>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</si>
  <si>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</si>
  <si>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</si>
  <si>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</si>
  <si>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</si>
  <si>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</si>
  <si>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</si>
  <si>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</si>
  <si>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</si>
  <si>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</si>
  <si>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</si>
  <si>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</si>
  <si>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</si>
  <si>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</si>
  <si>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</si>
  <si>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</si>
  <si>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</si>
  <si>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</si>
  <si>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</si>
  <si>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</si>
  <si>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</si>
  <si>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</si>
  <si>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</si>
  <si>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</si>
  <si>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</si>
  <si>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</si>
  <si>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</si>
  <si>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</si>
  <si>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</si>
  <si>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</si>
  <si>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</si>
  <si>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</si>
  <si>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</si>
  <si>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</si>
  <si>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</si>
  <si>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</si>
  <si>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</si>
  <si>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</si>
  <si>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</si>
  <si>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</si>
  <si>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</si>
  <si>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</si>
  <si>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</si>
  <si>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</si>
  <si>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</si>
  <si>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</si>
  <si>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</si>
  <si>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</si>
  <si>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</si>
  <si>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</si>
  <si>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</si>
  <si>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</si>
  <si>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</si>
  <si>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</si>
  <si>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</si>
  <si>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</si>
  <si>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</si>
  <si>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</si>
  <si>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</si>
  <si>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</si>
  <si>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</si>
  <si>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</si>
  <si>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</si>
  <si>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</si>
  <si>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</si>
  <si>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</si>
  <si>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</si>
  <si>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</si>
  <si>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</si>
  <si>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</si>
  <si>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</si>
  <si>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</si>
  <si>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</si>
  <si>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</si>
  <si>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</si>
  <si>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</si>
  <si>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</si>
  <si>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</si>
  <si>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</si>
  <si>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</si>
  <si>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</si>
  <si>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</si>
  <si>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</si>
  <si>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</si>
  <si>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</si>
  <si>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</si>
  <si>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</si>
  <si>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</si>
  <si>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</si>
  <si>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</si>
  <si>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</si>
  <si>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</si>
  <si>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</si>
  <si>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</si>
  <si>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</si>
  <si>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</si>
  <si>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</si>
  <si>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</si>
  <si>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</si>
  <si>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</si>
  <si>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</si>
  <si>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</si>
  <si>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</si>
  <si>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</si>
  <si>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</si>
  <si>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</si>
  <si>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</si>
  <si>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</si>
  <si>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</si>
  <si>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</si>
  <si>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</si>
  <si>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</si>
  <si>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</si>
  <si>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</si>
  <si>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</si>
  <si>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</si>
  <si>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</si>
  <si>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</si>
  <si>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</si>
  <si>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</si>
  <si>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</si>
  <si>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</si>
  <si>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</si>
  <si>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</si>
  <si>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</si>
  <si>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</si>
  <si>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</si>
  <si>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</si>
  <si>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</si>
  <si>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</si>
  <si>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</si>
  <si>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</si>
  <si>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</si>
  <si>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</si>
  <si>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</si>
  <si>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</si>
  <si>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</si>
  <si>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</si>
  <si>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</si>
  <si>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</si>
  <si>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</si>
  <si>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</si>
  <si>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</si>
  <si>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</si>
  <si>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</si>
  <si>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</si>
  <si>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</si>
  <si>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</si>
  <si>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</si>
  <si>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</si>
  <si>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</si>
  <si>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</si>
  <si>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</si>
  <si>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</si>
  <si>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</si>
  <si>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</si>
  <si>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</si>
  <si>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</si>
  <si>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</si>
  <si>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</si>
  <si>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</si>
  <si>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</si>
  <si>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</si>
  <si>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</si>
  <si>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</si>
  <si>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</si>
  <si>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</si>
  <si>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</si>
  <si>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</si>
  <si>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</si>
  <si>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</si>
  <si>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</si>
  <si>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</si>
  <si>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</si>
  <si>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</si>
  <si>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</si>
  <si>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</si>
  <si>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</si>
  <si>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</si>
  <si>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</si>
  <si>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</si>
  <si>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</si>
  <si>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</si>
  <si>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</si>
  <si>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</si>
  <si>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</si>
  <si>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</si>
  <si>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</si>
  <si>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</si>
  <si>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</si>
  <si>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</si>
  <si>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</si>
  <si>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</si>
  <si>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</si>
  <si>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</si>
  <si>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</si>
  <si>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</si>
  <si>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</si>
  <si>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</si>
  <si>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</si>
  <si>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</si>
  <si>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</si>
  <si>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</si>
  <si>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</si>
  <si>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</si>
  <si>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</si>
  <si>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</si>
  <si>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</si>
  <si>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</si>
  <si>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</si>
  <si>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</si>
  <si>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</si>
  <si>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</si>
  <si>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</si>
  <si>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</si>
  <si>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</si>
  <si>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</si>
  <si>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</si>
  <si>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</si>
  <si>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</si>
  <si>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</si>
  <si>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</si>
  <si>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</si>
  <si>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</si>
  <si>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</si>
  <si>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</si>
  <si>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</si>
  <si>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</si>
  <si>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</si>
  <si>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</si>
  <si>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</si>
  <si>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</si>
  <si>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</si>
  <si>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</si>
  <si>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</si>
  <si>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</si>
  <si>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</si>
  <si>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</si>
  <si>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</si>
  <si>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</si>
  <si>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</si>
  <si>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</si>
  <si>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</si>
  <si>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</si>
  <si>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</si>
  <si>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</si>
  <si>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</si>
  <si>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</si>
  <si>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</si>
  <si>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</si>
  <si>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</si>
  <si>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</si>
  <si>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</si>
  <si>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</si>
  <si>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</si>
  <si>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</si>
  <si>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</si>
  <si>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</si>
  <si>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</si>
  <si>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</si>
  <si>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</si>
  <si>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</si>
  <si>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</si>
  <si>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</si>
  <si>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</si>
  <si>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</si>
  <si>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</si>
  <si>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</si>
  <si>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</si>
  <si>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</si>
  <si>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</si>
  <si>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</si>
  <si>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</si>
  <si>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</si>
  <si>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</si>
  <si>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</si>
  <si>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</si>
  <si>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</si>
  <si>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</si>
  <si>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</si>
  <si>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</si>
  <si>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</si>
  <si>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</si>
  <si>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</si>
  <si>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</si>
  <si>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</si>
  <si>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</si>
  <si>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</si>
  <si>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</si>
  <si>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</si>
  <si>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</si>
  <si>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</si>
  <si>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</si>
  <si>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</si>
  <si>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</si>
  <si>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</si>
  <si>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</si>
  <si>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</si>
  <si>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</si>
  <si>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</si>
  <si>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</si>
  <si>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</si>
  <si>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</si>
  <si>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</si>
  <si>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</si>
  <si>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</si>
  <si>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</si>
  <si>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</si>
  <si>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</si>
  <si>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</si>
  <si>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</si>
  <si>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</si>
  <si>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</si>
  <si>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</si>
  <si>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</si>
  <si>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</si>
  <si>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</si>
  <si>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</si>
  <si>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</si>
  <si>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</si>
  <si>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</si>
  <si>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</si>
  <si>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</si>
  <si>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</si>
  <si>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</si>
  <si>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</si>
  <si>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</si>
  <si>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</si>
  <si>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</si>
  <si>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</si>
  <si>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</si>
  <si>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</si>
  <si>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</si>
  <si>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</si>
  <si>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</si>
  <si>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</si>
  <si>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</si>
  <si>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</si>
  <si>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</si>
  <si>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</si>
  <si>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</si>
  <si>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</si>
  <si>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</si>
  <si>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</si>
  <si>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</si>
  <si>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</si>
  <si>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</si>
  <si>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</si>
  <si>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</si>
  <si>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</si>
  <si>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</si>
  <si>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</si>
  <si>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</si>
  <si>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</si>
  <si>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</si>
  <si>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</si>
  <si>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</si>
  <si>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</si>
  <si>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</si>
  <si>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</si>
  <si>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</si>
  <si>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</si>
  <si>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</si>
  <si>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</si>
  <si>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</si>
  <si>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</si>
  <si>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</si>
  <si>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</si>
  <si>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</si>
  <si>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</si>
  <si>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</si>
  <si>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</si>
  <si>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</si>
  <si>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</si>
  <si>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</si>
  <si>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</si>
  <si>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</si>
  <si>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</si>
  <si>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</si>
  <si>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</si>
  <si>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</si>
  <si>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</si>
  <si>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</si>
  <si>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</si>
  <si>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</si>
  <si>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</si>
  <si>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</si>
  <si>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</si>
  <si>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</si>
  <si>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</si>
  <si>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</si>
  <si>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</si>
  <si>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</si>
  <si>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</si>
  <si>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</si>
  <si>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</si>
  <si>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</si>
  <si>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</si>
  <si>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</si>
  <si>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</si>
  <si>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</si>
  <si>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</si>
  <si>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</si>
  <si>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</si>
  <si>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</si>
  <si>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</si>
  <si>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</si>
  <si>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</si>
  <si>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</si>
  <si>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</si>
  <si>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</si>
  <si>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</si>
  <si>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</si>
  <si>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</si>
  <si>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</si>
  <si>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</si>
  <si>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</si>
  <si>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</si>
  <si>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</si>
  <si>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</si>
  <si>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</si>
  <si>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</si>
  <si>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</si>
  <si>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</si>
  <si>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</si>
  <si>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</si>
  <si>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</si>
  <si>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</si>
  <si>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</si>
  <si>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</si>
  <si>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</si>
  <si>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</si>
  <si>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</si>
  <si>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</si>
  <si>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</si>
  <si>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</si>
  <si>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</si>
  <si>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</si>
  <si>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</si>
  <si>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</si>
  <si>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</si>
  <si>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</si>
  <si>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</si>
  <si>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</si>
  <si>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</si>
  <si>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</si>
  <si>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</si>
  <si>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</si>
  <si>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</si>
  <si>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</si>
  <si>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</si>
  <si>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</si>
  <si>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</si>
  <si>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</si>
  <si>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</si>
  <si>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</si>
  <si>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</si>
  <si>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</si>
  <si>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</si>
  <si>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</si>
  <si>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</si>
  <si>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</si>
  <si>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</si>
  <si>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</si>
  <si>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</si>
  <si>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</si>
  <si>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</si>
  <si>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</si>
  <si>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</si>
  <si>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</si>
  <si>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</si>
  <si>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</si>
  <si>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</si>
  <si>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</si>
  <si>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</si>
  <si>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</si>
  <si>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</si>
  <si>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</si>
  <si>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</si>
  <si>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</si>
  <si>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</si>
  <si>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</si>
  <si>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</si>
  <si>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</si>
  <si>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</si>
  <si>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</si>
  <si>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</si>
  <si>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</si>
  <si>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</si>
  <si>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</si>
  <si>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</si>
  <si>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</si>
  <si>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</si>
  <si>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</si>
  <si>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</si>
  <si>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</si>
  <si>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</si>
  <si>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</si>
  <si>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</si>
  <si>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</si>
  <si>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</si>
  <si>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</si>
  <si>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</si>
  <si>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</si>
  <si>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</si>
  <si>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</si>
  <si>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</si>
  <si>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</si>
  <si>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</si>
  <si>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</si>
  <si>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</si>
  <si>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</si>
  <si>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</si>
  <si>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</si>
  <si>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</si>
  <si>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</si>
  <si>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</si>
  <si>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</si>
  <si>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</si>
  <si>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</si>
  <si>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</si>
  <si>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</si>
  <si>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</si>
  <si>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</si>
  <si>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</si>
  <si>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</si>
  <si>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</si>
  <si>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</si>
  <si>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</si>
  <si>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</si>
  <si>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</si>
  <si>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</si>
  <si>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</si>
  <si>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</si>
  <si>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</si>
  <si>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</si>
  <si>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</si>
  <si>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</si>
  <si>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</si>
  <si>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</si>
  <si>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</si>
  <si>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</si>
  <si>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</si>
  <si>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</si>
  <si>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</si>
  <si>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</si>
  <si>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</si>
  <si>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</si>
  <si>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</si>
  <si>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</si>
  <si>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</si>
  <si>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</si>
  <si>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</si>
  <si>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</si>
  <si>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</si>
  <si>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</si>
  <si>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</si>
  <si>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</si>
  <si>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</si>
  <si>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</si>
  <si>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</si>
  <si>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</si>
  <si>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</si>
  <si>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</si>
  <si>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</si>
  <si>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</si>
  <si>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</si>
  <si>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</si>
  <si>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</si>
  <si>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</si>
  <si>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</si>
  <si>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</si>
  <si>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</si>
  <si>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</si>
  <si>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</si>
  <si>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</si>
  <si>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</si>
  <si>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</si>
  <si>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</si>
  <si>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</si>
  <si>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</si>
  <si>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</si>
  <si>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</si>
  <si>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</si>
  <si>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</si>
  <si>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</si>
  <si>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</si>
  <si>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</si>
  <si>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</si>
  <si>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</si>
  <si>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</si>
  <si>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</si>
  <si>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</si>
  <si>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</si>
  <si>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</si>
  <si>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</si>
  <si>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</si>
  <si>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</si>
  <si>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</si>
  <si>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</si>
  <si>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</si>
  <si>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</si>
  <si>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</si>
  <si>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</si>
  <si>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</si>
  <si>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</si>
  <si>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</si>
  <si>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</si>
  <si>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</si>
  <si>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</si>
  <si>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</si>
  <si>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</si>
  <si>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</si>
  <si>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</si>
  <si>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</si>
  <si>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</si>
  <si>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</si>
  <si>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</si>
  <si>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</si>
  <si>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</si>
  <si>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</si>
  <si>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</si>
  <si>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</si>
  <si>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</si>
  <si>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</si>
  <si>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</si>
  <si>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</si>
  <si>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</si>
  <si>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</si>
  <si>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</si>
  <si>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</si>
  <si>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</si>
  <si>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</si>
  <si>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</si>
  <si>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</si>
  <si>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</si>
  <si>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</si>
  <si>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</si>
  <si>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</si>
  <si>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</si>
  <si>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</si>
  <si>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</si>
  <si>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</si>
  <si>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</si>
  <si>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</si>
  <si>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</si>
  <si>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</si>
  <si>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</si>
  <si>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</si>
  <si>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</si>
  <si>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</si>
  <si>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</si>
  <si>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</si>
  <si>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</si>
  <si>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</si>
  <si>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</si>
  <si>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</si>
  <si>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</si>
  <si>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</si>
  <si>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</si>
  <si>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</si>
  <si>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</si>
  <si>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</si>
  <si>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</si>
  <si>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</si>
  <si>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</si>
  <si>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</si>
  <si>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</si>
  <si>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</si>
  <si>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</si>
  <si>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</si>
  <si>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</si>
  <si>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</si>
  <si>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</si>
  <si>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</si>
  <si>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</si>
  <si>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</si>
  <si>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</si>
  <si>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</si>
  <si>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</si>
  <si>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</si>
  <si>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</si>
  <si>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</si>
  <si>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</si>
  <si>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</si>
  <si>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</si>
  <si>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</si>
  <si>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</si>
  <si>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</si>
  <si>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</si>
  <si>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</si>
  <si>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</si>
  <si>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</si>
  <si>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</si>
  <si>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</si>
  <si>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</si>
  <si>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</si>
  <si>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</si>
  <si>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</si>
  <si>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</si>
  <si>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</si>
  <si>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</si>
  <si>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</si>
  <si>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</si>
  <si>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</si>
  <si>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</si>
  <si>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</si>
  <si>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</si>
  <si>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</si>
  <si>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</si>
  <si>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</si>
  <si>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</si>
  <si>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</si>
  <si>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</si>
  <si>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</si>
  <si>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</si>
  <si>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</si>
  <si>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</si>
  <si>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</si>
  <si>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</si>
  <si>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</si>
  <si>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</si>
  <si>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</si>
  <si>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</si>
  <si>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</si>
  <si>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</si>
  <si>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</si>
  <si>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</si>
  <si>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</si>
  <si>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</si>
  <si>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</si>
  <si>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</si>
  <si>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</si>
  <si>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</si>
  <si>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</si>
  <si>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</si>
  <si>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</si>
  <si>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</si>
  <si>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</si>
  <si>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</si>
  <si>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</si>
  <si>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</si>
  <si>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</si>
  <si>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</si>
  <si>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</si>
  <si>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</si>
  <si>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</si>
  <si>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</si>
  <si>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</si>
  <si>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</si>
  <si>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</si>
  <si>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</si>
  <si>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</si>
  <si>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</si>
  <si>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</si>
  <si>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</si>
  <si>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</si>
  <si>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</si>
  <si>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</si>
  <si>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</si>
  <si>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</si>
  <si>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</si>
  <si>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</si>
  <si>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</si>
  <si>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</si>
  <si>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</si>
  <si>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</si>
  <si>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</si>
  <si>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</si>
  <si>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</si>
  <si>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</si>
  <si>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</si>
  <si>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</si>
  <si>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</si>
  <si>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</si>
  <si>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</si>
  <si>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</si>
  <si>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</si>
  <si>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</si>
  <si>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</si>
  <si>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</si>
  <si>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</si>
  <si>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</si>
  <si>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</si>
  <si>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</si>
  <si>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</si>
  <si>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</si>
  <si>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</si>
  <si>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</si>
  <si>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</si>
  <si>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</si>
  <si>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</si>
  <si>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</si>
  <si>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</si>
  <si>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</si>
  <si>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</si>
  <si>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</si>
  <si>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</si>
  <si>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</si>
  <si>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</si>
  <si>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</si>
  <si>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</si>
  <si>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</si>
  <si>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</si>
  <si>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</si>
  <si>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</si>
  <si>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</si>
  <si>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</si>
  <si>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</si>
  <si>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</si>
  <si>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</si>
  <si>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</si>
  <si>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</si>
  <si>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</si>
  <si>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</si>
  <si>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</si>
  <si>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</si>
  <si>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</si>
  <si>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</si>
  <si>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</si>
  <si>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</si>
  <si>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</si>
  <si>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</si>
  <si>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</si>
  <si>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</si>
  <si>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</si>
  <si>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</si>
  <si>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</si>
  <si>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</si>
  <si>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</si>
  <si>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</si>
  <si>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</si>
  <si>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</si>
  <si>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</si>
  <si>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</si>
  <si>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</si>
  <si>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</si>
  <si>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</si>
  <si>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</si>
  <si>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</si>
  <si>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</si>
  <si>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</si>
  <si>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</si>
  <si>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</si>
  <si>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</si>
  <si>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</si>
  <si>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</si>
  <si>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</si>
  <si>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</si>
  <si>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</si>
  <si>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</si>
  <si>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</si>
  <si>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</si>
  <si>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</si>
  <si>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</si>
  <si>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</si>
  <si>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</si>
  <si>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</si>
  <si>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</si>
  <si>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</si>
  <si>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</si>
  <si>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</si>
  <si>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</si>
  <si>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</si>
  <si>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</si>
  <si>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</si>
  <si>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</si>
  <si>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</si>
  <si>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</si>
  <si>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</si>
  <si>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</si>
  <si>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</si>
  <si>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</si>
  <si>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</si>
  <si>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</si>
  <si>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</si>
  <si>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</si>
  <si>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</si>
  <si>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</si>
  <si>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</si>
  <si>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</si>
  <si>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</si>
  <si>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</si>
  <si>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</si>
  <si>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</si>
  <si>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</si>
  <si>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</si>
  <si>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</si>
  <si>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</si>
  <si>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</si>
  <si>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</si>
  <si>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</si>
  <si>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</si>
  <si>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</si>
  <si>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</si>
  <si>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</si>
  <si>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</si>
  <si>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</si>
  <si>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</si>
  <si>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</si>
  <si>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</si>
  <si>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</si>
  <si>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</si>
  <si>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</si>
  <si>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</si>
  <si>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</si>
  <si>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</si>
  <si>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</si>
  <si>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</si>
  <si>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</si>
  <si>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</si>
  <si>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</si>
  <si>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</si>
  <si>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</si>
  <si>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</si>
  <si>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</si>
  <si>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</si>
  <si>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</si>
  <si>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</si>
  <si>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</si>
  <si>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</si>
  <si>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</si>
  <si>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</si>
  <si>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</si>
  <si>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</si>
  <si>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</si>
  <si>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</si>
  <si>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</si>
  <si>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</si>
  <si>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</si>
  <si>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</si>
  <si>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</si>
  <si>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</si>
  <si>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</si>
  <si>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</si>
  <si>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</si>
  <si>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</si>
  <si>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</si>
  <si>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</si>
  <si>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</si>
  <si>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</si>
  <si>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</si>
  <si>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</si>
  <si>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</si>
  <si>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</si>
  <si>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</si>
  <si>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</si>
  <si>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</si>
  <si>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</si>
  <si>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</si>
  <si>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</si>
  <si>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</si>
  <si>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</si>
  <si>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</si>
  <si>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</si>
  <si>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</si>
  <si>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</si>
  <si>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</si>
  <si>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</si>
  <si>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</si>
  <si>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</si>
  <si>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</si>
  <si>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</si>
  <si>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</si>
  <si>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</si>
  <si>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</si>
  <si>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</si>
  <si>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</si>
  <si>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</si>
  <si>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</si>
  <si>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</si>
  <si>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</si>
  <si>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</si>
  <si>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</si>
  <si>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</si>
  <si>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</si>
  <si>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</si>
  <si>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</si>
  <si>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</si>
  <si>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</si>
  <si>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</si>
  <si>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</si>
  <si>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</si>
  <si>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</si>
  <si>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</si>
  <si>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</si>
  <si>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</si>
  <si>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</si>
  <si>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</si>
  <si>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</si>
  <si>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</si>
  <si>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</si>
  <si>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</si>
  <si>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</si>
  <si>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</si>
  <si>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</si>
  <si>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</si>
  <si>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</si>
  <si>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</si>
  <si>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</si>
  <si>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</si>
  <si>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</si>
  <si>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</si>
  <si>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</si>
  <si>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</si>
  <si>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</si>
  <si>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</si>
  <si>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</si>
  <si>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</si>
  <si>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</si>
  <si>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</si>
  <si>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</si>
  <si>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</si>
  <si>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</si>
  <si>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</si>
  <si>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</si>
  <si>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</si>
  <si>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</si>
  <si>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</si>
  <si>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</si>
  <si>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</si>
  <si>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</si>
  <si>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</si>
  <si>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</si>
  <si>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</si>
  <si>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</si>
  <si>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</si>
  <si>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</si>
  <si>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</si>
  <si>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</si>
  <si>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</si>
  <si>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</si>
  <si>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</si>
  <si>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</si>
  <si>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</si>
  <si>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</si>
  <si>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</si>
  <si>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</si>
  <si>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</si>
  <si>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</si>
  <si>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</si>
  <si>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</si>
  <si>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</si>
  <si>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</si>
  <si>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</si>
  <si>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</si>
  <si>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</si>
  <si>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</si>
  <si>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</si>
  <si>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</si>
  <si>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</si>
  <si>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</si>
  <si>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</si>
  <si>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</si>
  <si>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</si>
  <si>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</si>
  <si>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</si>
  <si>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</si>
  <si>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</si>
  <si>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</si>
  <si>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</si>
  <si>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</si>
  <si>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</si>
  <si>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</si>
  <si>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</si>
  <si>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</si>
  <si>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</si>
  <si>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</si>
  <si>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</si>
  <si>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</si>
  <si>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</si>
  <si>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</si>
  <si>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</si>
  <si>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</si>
  <si>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</si>
  <si>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</si>
  <si>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</si>
  <si>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</si>
  <si>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</si>
  <si>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</si>
  <si>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</si>
  <si>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</si>
  <si>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</si>
  <si>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</si>
  <si>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</si>
  <si>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</si>
  <si>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</si>
  <si>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</si>
  <si>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</si>
  <si>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</si>
  <si>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</si>
  <si>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</si>
  <si>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</si>
  <si>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</si>
  <si>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</si>
  <si>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</si>
  <si>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</si>
  <si>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</si>
  <si>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</si>
  <si>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</si>
  <si>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</si>
  <si>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</si>
  <si>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</si>
  <si>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</si>
  <si>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</si>
  <si>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</si>
  <si>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</si>
  <si>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</si>
  <si>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</si>
  <si>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</si>
  <si>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</si>
  <si>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</si>
  <si>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</si>
  <si>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</si>
  <si>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</si>
  <si>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</si>
  <si>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</si>
  <si>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</si>
  <si>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</si>
  <si>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</si>
  <si>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</si>
  <si>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</si>
  <si>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</si>
  <si>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</si>
  <si>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</si>
  <si>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</si>
  <si>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</si>
  <si>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</si>
  <si>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</si>
  <si>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</si>
  <si>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</si>
  <si>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</si>
  <si>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</si>
  <si>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</si>
  <si>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</si>
  <si>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</si>
  <si>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</si>
  <si>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</si>
  <si>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</si>
  <si>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</si>
  <si>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</si>
  <si>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</si>
  <si>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</si>
  <si>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</si>
  <si>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</si>
  <si>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</si>
  <si>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</si>
  <si>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</si>
  <si>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</si>
  <si>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</si>
  <si>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</si>
  <si>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</si>
  <si>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</si>
  <si>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</si>
  <si>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</si>
  <si>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</si>
  <si>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</si>
  <si>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</si>
  <si>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</si>
  <si>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</si>
  <si>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</si>
  <si>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</si>
  <si>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</si>
  <si>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</si>
  <si>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</si>
  <si>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</si>
  <si>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</si>
  <si>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</si>
  <si>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</si>
  <si>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</si>
  <si>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</si>
  <si>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</si>
  <si>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</si>
  <si>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</si>
  <si>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</si>
  <si>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</si>
  <si>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</si>
  <si>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</si>
  <si>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</si>
  <si>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</si>
  <si>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</si>
  <si>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</si>
  <si>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</si>
  <si>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</si>
  <si>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</si>
  <si>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</si>
  <si>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</si>
  <si>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</si>
  <si>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</si>
  <si>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</si>
  <si>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</si>
  <si>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</si>
  <si>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</si>
  <si>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</si>
  <si>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</si>
  <si>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</si>
  <si>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</si>
  <si>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</si>
  <si>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</si>
  <si>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</si>
  <si>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</si>
  <si>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</si>
  <si>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</si>
  <si>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</si>
  <si>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</si>
  <si>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</si>
  <si>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</si>
  <si>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</si>
  <si>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</si>
  <si>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</si>
  <si>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</si>
  <si>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</si>
  <si>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</si>
  <si>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</si>
  <si>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</si>
  <si>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</si>
  <si>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</si>
  <si>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</si>
  <si>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</si>
  <si>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</si>
  <si>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</si>
  <si>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</si>
  <si>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</si>
  <si>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</si>
  <si>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</si>
  <si>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</si>
  <si>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</si>
  <si>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</si>
  <si>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</si>
  <si>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</si>
  <si>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</si>
  <si>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</si>
  <si>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</si>
  <si>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</si>
  <si>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</si>
  <si>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</si>
  <si>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</si>
  <si>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</si>
  <si>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</si>
  <si>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</si>
  <si>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</si>
  <si>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</si>
  <si>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</si>
  <si>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</si>
  <si>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</si>
  <si>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</si>
  <si>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</si>
  <si>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</si>
  <si>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</si>
  <si>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</si>
  <si>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</si>
  <si>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</si>
  <si>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</si>
  <si>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</si>
  <si>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</si>
  <si>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</si>
  <si>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</si>
  <si>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</si>
  <si>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</si>
  <si>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</si>
  <si>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</si>
  <si>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</si>
  <si>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</si>
  <si>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</si>
  <si>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</si>
  <si>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</si>
  <si>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</si>
  <si>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</si>
  <si>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</si>
  <si>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</si>
  <si>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</si>
  <si>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</si>
  <si>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</si>
  <si>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</si>
  <si>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</si>
  <si>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</si>
  <si>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</si>
  <si>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</si>
  <si>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</si>
  <si>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</si>
  <si>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</si>
  <si>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</si>
  <si>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</si>
  <si>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</si>
  <si>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</si>
  <si>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</si>
  <si>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</si>
  <si>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</si>
  <si>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</si>
  <si>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</si>
  <si>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</si>
  <si>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</si>
  <si>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</si>
  <si>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</si>
  <si>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</si>
  <si>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</si>
  <si>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</si>
  <si>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</si>
  <si>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</si>
  <si>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</si>
  <si>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</si>
  <si>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</si>
  <si>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</si>
  <si>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</si>
  <si>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</si>
  <si>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</si>
  <si>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</si>
  <si>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</si>
  <si>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</si>
  <si>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</si>
  <si>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</si>
  <si>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</si>
  <si>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</si>
  <si>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</si>
  <si>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</si>
  <si>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</si>
  <si>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</si>
  <si>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</si>
  <si>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</si>
  <si>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</si>
  <si>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</si>
  <si>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</si>
  <si>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</si>
  <si>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</si>
  <si>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</si>
  <si>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</si>
  <si>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</si>
  <si>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</si>
  <si>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</si>
  <si>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</si>
  <si>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</si>
  <si>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</si>
  <si>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</si>
  <si>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</si>
  <si>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</si>
  <si>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</si>
  <si>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</si>
  <si>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</si>
  <si>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</si>
  <si>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</si>
  <si>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</si>
  <si>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</si>
  <si>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</si>
  <si>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</si>
  <si>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</si>
  <si>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</si>
  <si>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</si>
  <si>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</si>
  <si>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</si>
  <si>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</si>
  <si>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</si>
  <si>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</si>
  <si>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</si>
  <si>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</si>
  <si>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</si>
  <si>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</si>
  <si>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</si>
  <si>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</si>
  <si>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</si>
  <si>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</si>
  <si>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</si>
  <si>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</si>
  <si>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</si>
  <si>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</si>
  <si>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</si>
  <si>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</si>
  <si>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</si>
  <si>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</si>
  <si>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</si>
  <si>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</si>
  <si>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</si>
  <si>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</si>
  <si>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</si>
  <si>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</si>
  <si>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</si>
  <si>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</si>
  <si>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</si>
  <si>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</si>
  <si>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</si>
  <si>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</si>
  <si>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</si>
  <si>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</si>
  <si>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</si>
  <si>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</si>
  <si>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</si>
  <si>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</si>
  <si>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</si>
  <si>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</si>
  <si>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</si>
  <si>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</si>
  <si>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</si>
  <si>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</si>
  <si>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</si>
  <si>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</si>
  <si>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</si>
  <si>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</si>
  <si>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</si>
  <si>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</si>
  <si>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</si>
  <si>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</si>
  <si>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</si>
  <si>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</si>
  <si>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</si>
  <si>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</si>
  <si>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</si>
  <si>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</si>
  <si>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</si>
  <si>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</si>
  <si>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</si>
  <si>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</si>
  <si>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</si>
  <si>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</si>
  <si>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</si>
  <si>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</si>
  <si>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</si>
  <si>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</si>
  <si>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</si>
  <si>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</si>
  <si>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</si>
  <si>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</si>
  <si>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</si>
  <si>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</si>
  <si>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</si>
  <si>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</si>
  <si>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</si>
  <si>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</si>
  <si>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</si>
  <si>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</si>
  <si>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</si>
  <si>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</si>
  <si>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</si>
  <si>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</si>
  <si>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</si>
  <si>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</si>
  <si>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</si>
  <si>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</si>
  <si>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</si>
  <si>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</si>
  <si>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</si>
  <si>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</si>
  <si>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</si>
  <si>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</si>
  <si>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</si>
  <si>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</si>
  <si>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</si>
  <si>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</si>
  <si>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</si>
  <si>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</si>
  <si>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</si>
  <si>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</si>
  <si>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</si>
  <si>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</si>
  <si>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</si>
  <si>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</si>
  <si>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</si>
  <si>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</si>
  <si>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</si>
  <si>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</si>
  <si>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</si>
  <si>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</si>
  <si>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</si>
  <si>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</si>
  <si>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</si>
  <si>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</si>
  <si>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</si>
  <si>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</si>
  <si>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</si>
  <si>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</si>
  <si>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</si>
  <si>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</si>
  <si>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</si>
  <si>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</si>
  <si>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</si>
  <si>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</si>
  <si>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</si>
  <si>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</si>
  <si>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</si>
  <si>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</si>
  <si>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</si>
  <si>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</si>
  <si>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</si>
  <si>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</si>
  <si>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</si>
  <si>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</si>
  <si>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</si>
  <si>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</si>
  <si>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</si>
  <si>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</si>
  <si>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</si>
  <si>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</si>
  <si>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</si>
  <si>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</si>
  <si>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</si>
  <si>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</si>
  <si>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</si>
  <si>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</si>
  <si>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</si>
  <si>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</si>
  <si>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</si>
  <si>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</si>
  <si>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</si>
  <si>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</si>
  <si>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</si>
  <si>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</si>
  <si>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</si>
  <si>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</si>
  <si>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</si>
  <si>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</si>
  <si>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</si>
  <si>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</si>
  <si>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</si>
  <si>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</si>
  <si>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</si>
  <si>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</si>
  <si>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</si>
  <si>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</si>
  <si>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</si>
  <si>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</si>
  <si>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</si>
  <si>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</si>
  <si>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</si>
  <si>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</si>
  <si>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</si>
  <si>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</si>
  <si>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</si>
  <si>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</si>
  <si>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</si>
  <si>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</si>
  <si>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</si>
  <si>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</si>
  <si>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</si>
  <si>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</si>
  <si>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</si>
  <si>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</si>
  <si>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</si>
  <si>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</si>
  <si>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</si>
  <si>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</si>
  <si>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</si>
  <si>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</si>
  <si>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</si>
  <si>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</si>
  <si>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</si>
  <si>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</si>
  <si>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</si>
  <si>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</si>
  <si>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</si>
  <si>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</si>
  <si>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</si>
  <si>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</si>
  <si>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</si>
  <si>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</si>
  <si>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</si>
  <si>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</si>
  <si>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</si>
  <si>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</si>
  <si>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</si>
  <si>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</si>
  <si>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</si>
  <si>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</si>
  <si>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</si>
  <si>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</si>
  <si>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</si>
  <si>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</si>
  <si>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</si>
  <si>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</si>
  <si>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</si>
  <si>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</si>
  <si>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</si>
  <si>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</si>
  <si>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</si>
  <si>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</si>
  <si>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</si>
  <si>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</si>
  <si>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</si>
  <si>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</si>
  <si>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</si>
  <si>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</si>
  <si>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</si>
  <si>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</si>
  <si>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</si>
  <si>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</si>
  <si>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</si>
  <si>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</si>
  <si>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</si>
  <si>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</si>
  <si>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</si>
  <si>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</si>
  <si>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</si>
  <si>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</si>
  <si>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</si>
  <si>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</si>
  <si>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</si>
  <si>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</si>
  <si>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</si>
  <si>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</si>
  <si>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</si>
  <si>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</si>
  <si>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</si>
  <si>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</si>
  <si>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</si>
  <si>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</si>
  <si>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</si>
  <si>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</si>
  <si>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</si>
  <si>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</si>
  <si>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</si>
  <si>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</si>
  <si>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</si>
  <si>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</si>
  <si>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</si>
  <si>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</si>
  <si>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</si>
  <si>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</si>
  <si>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</si>
  <si>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</si>
  <si>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</si>
  <si>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</si>
  <si>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</si>
  <si>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</si>
  <si>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</si>
  <si>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</si>
  <si>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</si>
  <si>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</si>
  <si>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</si>
  <si>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</si>
  <si>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</si>
  <si>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</si>
  <si>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</si>
  <si>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</si>
  <si>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</si>
  <si>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</si>
  <si>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</si>
  <si>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</si>
  <si>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</si>
  <si>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</si>
  <si>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</si>
  <si>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</si>
  <si>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</si>
  <si>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</si>
  <si>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</si>
  <si>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</si>
  <si>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</si>
  <si>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</si>
  <si>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</si>
  <si>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</si>
  <si>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</si>
  <si>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</si>
  <si>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</si>
  <si>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</si>
  <si>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</si>
  <si>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</si>
  <si>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</si>
  <si>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</si>
  <si>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</si>
  <si>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</si>
  <si>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</si>
  <si>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</si>
  <si>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</si>
  <si>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</si>
  <si>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</si>
  <si>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</si>
  <si>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</si>
  <si>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</si>
  <si>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</si>
  <si>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</si>
  <si>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</si>
  <si>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</si>
  <si>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</si>
  <si>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</si>
  <si>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</si>
  <si>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</si>
  <si>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</si>
  <si>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</si>
  <si>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</si>
  <si>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</si>
  <si>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</si>
  <si>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</si>
  <si>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</si>
  <si>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</si>
  <si>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</si>
  <si>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</si>
  <si>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</si>
  <si>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</si>
  <si>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</si>
  <si>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</si>
  <si>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</si>
  <si>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</si>
  <si>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</si>
  <si>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</si>
  <si>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</si>
  <si>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</si>
  <si>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</si>
  <si>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</si>
  <si>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</si>
  <si>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</si>
  <si>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</si>
  <si>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</si>
  <si>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</si>
  <si>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</si>
  <si>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</si>
  <si>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</si>
  <si>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</si>
  <si>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</si>
  <si>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</si>
  <si>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</si>
  <si>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</si>
  <si>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</si>
  <si>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</si>
  <si>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</si>
  <si>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</si>
  <si>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</si>
  <si>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</si>
  <si>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</si>
  <si>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</si>
  <si>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</si>
  <si>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</si>
  <si>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</si>
  <si>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</si>
  <si>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</si>
  <si>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</si>
  <si>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</si>
  <si>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</si>
  <si>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</si>
  <si>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</si>
  <si>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</si>
  <si>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</si>
  <si>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</si>
  <si>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</si>
  <si>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</si>
  <si>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</si>
  <si>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</si>
  <si>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</si>
  <si>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</si>
  <si>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</si>
  <si>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</si>
  <si>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</si>
  <si>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</si>
  <si>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</si>
  <si>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</si>
  <si>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</si>
  <si>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</si>
  <si>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</si>
  <si>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</si>
  <si>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</si>
  <si>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</si>
  <si>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</si>
  <si>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</si>
  <si>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</si>
  <si>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</si>
  <si>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</si>
  <si>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</si>
  <si>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</si>
  <si>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</si>
  <si>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</si>
  <si>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</si>
  <si>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</si>
  <si>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</si>
  <si>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</si>
  <si>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</si>
  <si>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</si>
  <si>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</si>
  <si>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</si>
  <si>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</si>
  <si>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</si>
  <si>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</si>
  <si>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</si>
  <si>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</si>
  <si>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</si>
  <si>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</si>
  <si>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</si>
  <si>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</si>
  <si>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</si>
  <si>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</si>
  <si>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</si>
  <si>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</si>
  <si>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</si>
  <si>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</si>
  <si>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</si>
  <si>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</si>
  <si>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</si>
  <si>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</si>
  <si>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</si>
  <si>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</si>
  <si>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</si>
  <si>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</si>
  <si>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</si>
  <si>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</si>
  <si>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</si>
  <si>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</si>
  <si>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</si>
  <si>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</si>
  <si>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</si>
  <si>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</si>
  <si>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</si>
  <si>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</si>
  <si>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</si>
  <si>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</si>
  <si>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</si>
  <si>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</si>
  <si>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</si>
  <si>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</si>
  <si>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</si>
  <si>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</si>
  <si>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</si>
  <si>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</si>
  <si>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</si>
  <si>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</si>
  <si>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</si>
  <si>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</si>
  <si>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</si>
  <si>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</si>
  <si>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</si>
  <si>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</si>
  <si>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</si>
  <si>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</si>
  <si>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</si>
  <si>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</si>
  <si>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</si>
  <si>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</si>
  <si>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</si>
  <si>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</si>
  <si>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</si>
  <si>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</si>
  <si>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</si>
  <si>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</si>
  <si>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</si>
  <si>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</si>
  <si>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</si>
  <si>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</si>
  <si>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</si>
  <si>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</si>
  <si>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</si>
  <si>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</si>
  <si>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</si>
  <si>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</si>
  <si>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</si>
  <si>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</si>
  <si>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</si>
  <si>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</si>
  <si>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</si>
  <si>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</si>
  <si>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</si>
  <si>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</si>
  <si>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</si>
  <si>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</si>
  <si>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</si>
  <si>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</si>
  <si>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</si>
  <si>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</si>
  <si>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</si>
  <si>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</si>
  <si>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</si>
  <si>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</si>
  <si>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</si>
  <si>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</si>
  <si>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</si>
  <si>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</si>
  <si>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</si>
  <si>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</si>
  <si>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</si>
  <si>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</si>
  <si>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</si>
  <si>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</si>
  <si>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</si>
  <si>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</si>
  <si>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</si>
  <si>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</si>
  <si>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</si>
  <si>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</si>
  <si>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</si>
  <si>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</si>
  <si>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</si>
  <si>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</si>
  <si>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</si>
  <si>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</si>
  <si>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</si>
  <si>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</si>
  <si>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</si>
  <si>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</si>
  <si>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</si>
  <si>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</si>
  <si>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</si>
  <si>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</si>
  <si>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</si>
  <si>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</si>
  <si>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</si>
  <si>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</si>
  <si>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</si>
  <si>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</si>
  <si>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</si>
  <si>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</si>
  <si>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</si>
  <si>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</si>
  <si>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</si>
  <si>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</si>
  <si>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</si>
  <si>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</si>
  <si>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</si>
  <si>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</si>
  <si>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</si>
  <si>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</si>
  <si>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</si>
  <si>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</si>
  <si>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</si>
  <si>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</si>
  <si>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</si>
  <si>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</si>
  <si>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</si>
  <si>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</si>
  <si>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</si>
  <si>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</si>
  <si>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</si>
  <si>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</si>
  <si>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</si>
  <si>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</si>
  <si>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</si>
  <si>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</si>
  <si>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</si>
  <si>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</si>
  <si>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</si>
  <si>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</si>
  <si>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</si>
  <si>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</si>
  <si>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</si>
  <si>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</si>
  <si>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</si>
  <si>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</si>
  <si>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</si>
  <si>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</si>
  <si>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</si>
  <si>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</si>
  <si>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</si>
  <si>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</si>
  <si>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</si>
  <si>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</si>
  <si>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</si>
  <si>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</si>
  <si>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</si>
  <si>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</si>
  <si>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</si>
  <si>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</si>
  <si>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</si>
  <si>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</si>
  <si>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</si>
  <si>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</si>
  <si>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</si>
  <si>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</si>
  <si>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</si>
  <si>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</si>
  <si>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</si>
  <si>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</si>
  <si>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</si>
  <si>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</si>
  <si>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</si>
  <si>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</si>
  <si>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</si>
  <si>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</si>
  <si>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</si>
  <si>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</si>
  <si>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</si>
  <si>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</si>
  <si>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</si>
  <si>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</si>
  <si>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</si>
  <si>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</si>
  <si>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</si>
  <si>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</si>
  <si>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</si>
  <si>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</si>
  <si>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</si>
  <si>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</si>
  <si>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</si>
  <si>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</si>
  <si>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</si>
  <si>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</si>
  <si>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</si>
  <si>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</si>
  <si>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</si>
  <si>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</si>
  <si>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</si>
  <si>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</si>
  <si>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</si>
  <si>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</si>
  <si>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</si>
  <si>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</si>
  <si>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</si>
  <si>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</si>
  <si>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</si>
  <si>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</si>
  <si>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</si>
  <si>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</si>
  <si>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</si>
  <si>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</si>
  <si>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</si>
  <si>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</si>
  <si>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</si>
  <si>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</si>
  <si>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</si>
  <si>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</si>
  <si>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</si>
  <si>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</si>
  <si>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</si>
  <si>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</si>
  <si>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</si>
  <si>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</si>
  <si>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</si>
  <si>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</si>
  <si>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</si>
  <si>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</si>
  <si>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</si>
  <si>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</si>
  <si>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</si>
  <si>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</si>
  <si>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</si>
  <si>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</si>
  <si>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</si>
  <si>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</si>
  <si>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</si>
  <si>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</si>
  <si>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</si>
  <si>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</si>
  <si>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</si>
  <si>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</si>
  <si>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</si>
  <si>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</si>
  <si>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</si>
  <si>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</si>
  <si>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</si>
  <si>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</si>
  <si>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</si>
  <si>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</si>
  <si>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</si>
  <si>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</si>
  <si>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</si>
  <si>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</si>
  <si>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</si>
  <si>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</si>
  <si>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</si>
  <si>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</si>
  <si>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</si>
  <si>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</si>
  <si>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</si>
  <si>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</si>
  <si>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</si>
  <si>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</si>
  <si>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</si>
  <si>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</si>
  <si>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</si>
  <si>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</si>
  <si>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</si>
  <si>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</si>
  <si>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</si>
  <si>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</si>
  <si>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</si>
  <si>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</si>
  <si>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</si>
  <si>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</si>
  <si>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</si>
  <si>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</si>
  <si>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</si>
  <si>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</si>
  <si>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</si>
  <si>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</si>
  <si>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</si>
  <si>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</si>
  <si>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</si>
  <si>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</si>
  <si>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</si>
  <si>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</si>
  <si>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</si>
  <si>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</si>
  <si>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</si>
  <si>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</si>
  <si>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</si>
  <si>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</si>
  <si>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</si>
  <si>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</si>
  <si>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</si>
  <si>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</si>
  <si>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</si>
  <si>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</si>
  <si>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</si>
  <si>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</si>
  <si>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</si>
  <si>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</si>
  <si>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</si>
  <si>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</si>
  <si>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</si>
  <si>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</si>
  <si>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</si>
  <si>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</si>
  <si>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</si>
  <si>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</si>
  <si>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</si>
  <si>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</si>
  <si>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</si>
  <si>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</si>
  <si>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</si>
  <si>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</si>
  <si>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</si>
  <si>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</si>
  <si>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</si>
  <si>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</si>
  <si>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</si>
  <si>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</si>
  <si>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</si>
  <si>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</si>
  <si>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</si>
  <si>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</si>
  <si>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</si>
  <si>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</si>
  <si>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</si>
  <si>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</si>
  <si>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</si>
  <si>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</si>
  <si>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</si>
  <si>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</si>
  <si>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</si>
  <si>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</si>
  <si>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</si>
  <si>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</si>
  <si>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</si>
  <si>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</si>
  <si>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</si>
  <si>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</si>
  <si>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</si>
  <si>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</si>
  <si>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</si>
  <si>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</si>
  <si>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</si>
  <si>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</si>
  <si>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</si>
  <si>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</si>
  <si>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</si>
  <si>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</si>
  <si>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</si>
  <si>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</si>
  <si>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</si>
  <si>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</si>
  <si>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</si>
  <si>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</si>
  <si>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</si>
  <si>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</si>
  <si>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</si>
  <si>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</si>
  <si>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</si>
  <si>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</si>
  <si>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</si>
  <si>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</si>
  <si>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</si>
  <si>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</si>
  <si>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</si>
  <si>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</si>
  <si>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</si>
  <si>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</si>
  <si>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</si>
  <si>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</si>
  <si>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</si>
  <si>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</si>
  <si>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</si>
  <si>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</si>
  <si>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</si>
  <si>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</si>
  <si>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</si>
  <si>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</si>
  <si>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</si>
  <si>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</si>
  <si>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</si>
  <si>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</si>
  <si>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</si>
  <si>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</si>
  <si>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</si>
  <si>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</si>
  <si>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</si>
  <si>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</si>
  <si>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</si>
  <si>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</si>
  <si>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</si>
  <si>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</si>
  <si>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</si>
  <si>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</si>
  <si>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</si>
  <si>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</si>
  <si>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</si>
  <si>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</si>
  <si>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</si>
  <si>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</si>
  <si>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</si>
  <si>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</si>
  <si>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</si>
  <si>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</si>
  <si>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</si>
  <si>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</si>
  <si>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</si>
  <si>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</si>
  <si>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</si>
  <si>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</si>
  <si>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</si>
  <si>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</si>
  <si>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</si>
  <si>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</si>
  <si>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</si>
  <si>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</si>
  <si>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</si>
  <si>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</si>
  <si>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</si>
  <si>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</si>
  <si>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</si>
  <si>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</si>
  <si>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</si>
  <si>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</si>
  <si>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</si>
  <si>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</si>
  <si>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</si>
  <si>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</si>
  <si>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</si>
  <si>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</si>
  <si>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</si>
  <si>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</si>
  <si>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</si>
  <si>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</si>
  <si>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</si>
  <si>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</si>
  <si>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</si>
  <si>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</si>
  <si>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</si>
  <si>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</si>
  <si>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</si>
  <si>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</si>
  <si>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</si>
  <si>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</si>
  <si>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</si>
  <si>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</si>
  <si>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</si>
  <si>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</si>
  <si>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</si>
  <si>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</si>
  <si>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</si>
  <si>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</si>
  <si>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</si>
  <si>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</si>
  <si>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</si>
  <si>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</si>
  <si>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</si>
  <si>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</si>
  <si>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</si>
  <si>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</si>
  <si>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</si>
  <si>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</si>
  <si>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</si>
  <si>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</si>
  <si>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</si>
  <si>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</si>
  <si>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</si>
  <si>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</si>
  <si>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</si>
  <si>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</si>
  <si>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</si>
  <si>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</si>
  <si>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</si>
  <si>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</si>
  <si>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</si>
  <si>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</si>
  <si>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</si>
  <si>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</si>
  <si>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</si>
  <si>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</si>
  <si>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</si>
  <si>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</si>
  <si>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</si>
  <si>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</si>
  <si>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</si>
  <si>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</si>
  <si>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</si>
  <si>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</si>
  <si>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</si>
  <si>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</si>
  <si>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</si>
  <si>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</si>
  <si>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</si>
  <si>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</si>
  <si>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</si>
  <si>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</si>
  <si>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</si>
  <si>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</si>
  <si>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</si>
  <si>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</si>
  <si>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</si>
  <si>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</si>
  <si>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</si>
  <si>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</si>
  <si>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</si>
  <si>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</si>
  <si>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</si>
  <si>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</si>
  <si>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</si>
  <si>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</si>
  <si>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</si>
  <si>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</si>
  <si>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</si>
  <si>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</si>
  <si>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</si>
  <si>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</si>
  <si>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</si>
  <si>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</si>
  <si>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</si>
  <si>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</si>
  <si>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</si>
  <si>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</si>
  <si>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</si>
  <si>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</si>
  <si>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</si>
  <si>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</si>
  <si>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</si>
  <si>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</si>
  <si>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</si>
  <si>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</si>
  <si>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</si>
  <si>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</si>
  <si>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</si>
  <si>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</si>
  <si>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</si>
  <si>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</si>
  <si>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</si>
  <si>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</si>
  <si>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</si>
  <si>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</si>
  <si>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</si>
  <si>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</si>
  <si>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</si>
  <si>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</si>
  <si>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</si>
  <si>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</si>
  <si>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</si>
  <si>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</si>
  <si>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</si>
  <si>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</si>
  <si>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</si>
  <si>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</si>
  <si>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</si>
  <si>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</si>
  <si>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</si>
  <si>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</si>
  <si>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</si>
  <si>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</si>
  <si>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</si>
  <si>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</si>
  <si>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</si>
  <si>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</si>
  <si>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</si>
  <si>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</si>
  <si>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</si>
  <si>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</si>
  <si>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</si>
  <si>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</si>
  <si>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</si>
  <si>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</si>
  <si>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</si>
  <si>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</si>
  <si>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</si>
  <si>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</si>
  <si>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</si>
  <si>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</si>
  <si>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</si>
  <si>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</si>
  <si>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</si>
  <si>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</si>
  <si>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</si>
  <si>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</si>
  <si>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</si>
  <si>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</si>
  <si>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</si>
  <si>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</si>
  <si>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</si>
  <si>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</si>
  <si>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</si>
  <si>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</si>
  <si>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</si>
  <si>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</si>
  <si>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</si>
  <si>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</si>
  <si>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</si>
  <si>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</si>
  <si>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</si>
  <si>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</si>
  <si>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</si>
  <si>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</si>
  <si>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</si>
  <si>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</si>
  <si>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</si>
  <si>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</si>
  <si>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</si>
  <si>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</si>
  <si>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</si>
  <si>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</si>
  <si>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</si>
  <si>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</si>
  <si>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</si>
  <si>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</si>
  <si>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</si>
  <si>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</si>
  <si>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</si>
  <si>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</si>
  <si>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</si>
  <si>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</si>
  <si>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</si>
  <si>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</si>
  <si>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</si>
  <si>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</si>
  <si>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</si>
  <si>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</si>
  <si>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</si>
  <si>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</si>
  <si>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</si>
  <si>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</si>
  <si>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</si>
  <si>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</si>
  <si>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</si>
  <si>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</si>
  <si>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</si>
  <si>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</si>
  <si>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</si>
  <si>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</si>
  <si>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</si>
  <si>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</si>
  <si>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</si>
  <si>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</si>
  <si>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</si>
  <si>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</si>
  <si>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</si>
  <si>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</si>
  <si>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</si>
  <si>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</si>
  <si>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</si>
  <si>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</si>
  <si>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</si>
  <si>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</si>
  <si>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</si>
  <si>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</si>
  <si>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</si>
  <si>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</si>
  <si>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</si>
  <si>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</si>
  <si>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</si>
  <si>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</si>
  <si>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</si>
  <si>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</si>
  <si>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</si>
  <si>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</si>
  <si>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</si>
  <si>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</si>
  <si>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</si>
  <si>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</si>
  <si>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</si>
  <si>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</si>
  <si>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</si>
  <si>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</si>
  <si>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</si>
  <si>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</si>
  <si>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</si>
  <si>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</si>
  <si>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</si>
  <si>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</si>
  <si>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</si>
  <si>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</si>
  <si>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</si>
  <si>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</si>
  <si>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</si>
  <si>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</si>
  <si>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</si>
  <si>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</si>
  <si>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</si>
  <si>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</si>
  <si>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</si>
  <si>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</si>
  <si>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</si>
  <si>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</si>
  <si>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</si>
  <si>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</si>
  <si>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</si>
  <si>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</si>
  <si>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</si>
  <si>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</si>
  <si>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</si>
  <si>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</si>
  <si>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</si>
  <si>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</si>
  <si>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</si>
  <si>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</si>
  <si>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</si>
  <si>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</si>
  <si>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</si>
  <si>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</si>
  <si>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</si>
  <si>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</si>
  <si>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</si>
  <si>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</si>
  <si>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</si>
  <si>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</si>
  <si>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</si>
  <si>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</si>
  <si>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</si>
  <si>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</si>
  <si>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</si>
  <si>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</si>
  <si>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</si>
  <si>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</si>
  <si>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</si>
  <si>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</si>
  <si>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</si>
  <si>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</si>
  <si>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</si>
  <si>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</si>
  <si>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</si>
  <si>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</si>
  <si>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</si>
  <si>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</si>
  <si>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</si>
  <si>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</si>
  <si>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</si>
  <si>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</si>
  <si>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</si>
  <si>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</si>
  <si>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</si>
  <si>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</si>
  <si>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</si>
  <si>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</si>
  <si>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</si>
  <si>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</si>
  <si>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</si>
  <si>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</si>
  <si>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</si>
  <si>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</si>
  <si>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</si>
  <si>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</si>
  <si>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</si>
  <si>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</si>
  <si>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</si>
  <si>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</si>
  <si>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</si>
  <si>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</si>
  <si>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</si>
  <si>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</si>
  <si>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</si>
  <si>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</si>
  <si>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</si>
  <si>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</si>
  <si>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</si>
  <si>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</si>
  <si>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</si>
  <si>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</si>
  <si>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</si>
  <si>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</si>
  <si>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</si>
  <si>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</si>
  <si>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</si>
  <si>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</si>
  <si>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</si>
  <si>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</si>
  <si>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</si>
  <si>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</si>
  <si>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</si>
  <si>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</si>
  <si>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</si>
  <si>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</si>
  <si>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</si>
  <si>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</si>
  <si>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</si>
  <si>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</si>
  <si>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</si>
  <si>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</si>
  <si>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</si>
  <si>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</si>
  <si>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</si>
  <si>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</si>
  <si>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</si>
  <si>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</si>
  <si>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</si>
  <si>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</si>
  <si>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</si>
  <si>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</si>
  <si>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</si>
  <si>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</si>
  <si>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</si>
  <si>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</si>
  <si>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</si>
  <si>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</si>
  <si>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</si>
  <si>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</si>
  <si>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</si>
  <si>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</si>
  <si>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</si>
  <si>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</si>
  <si>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</si>
  <si>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</si>
  <si>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</si>
  <si>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</si>
  <si>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</si>
  <si>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</si>
  <si>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</si>
  <si>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</si>
  <si>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</si>
  <si>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</si>
  <si>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</si>
  <si>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</si>
  <si>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</si>
  <si>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</si>
  <si>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</si>
  <si>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</si>
  <si>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</si>
  <si>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</si>
  <si>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</si>
  <si>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</si>
  <si>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</si>
  <si>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</si>
  <si>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</si>
  <si>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</si>
  <si>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</si>
  <si>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</si>
  <si>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</si>
  <si>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</si>
  <si>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</si>
  <si>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</si>
  <si>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</si>
  <si>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</si>
  <si>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</si>
  <si>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</si>
  <si>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</si>
  <si>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</si>
  <si>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</si>
  <si>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</si>
  <si>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</si>
  <si>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</si>
  <si>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</si>
  <si>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</si>
  <si>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</si>
  <si>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</si>
  <si>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</si>
  <si>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</si>
  <si>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</si>
  <si>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</si>
  <si>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</si>
  <si>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</si>
  <si>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</si>
  <si>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</si>
  <si>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</si>
  <si>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</si>
  <si>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</si>
  <si>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</si>
  <si>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</si>
  <si>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</si>
  <si>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</si>
  <si>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</si>
  <si>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</si>
  <si>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</si>
  <si>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</si>
  <si>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</si>
  <si>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</si>
  <si>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</si>
  <si>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</si>
  <si>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</si>
  <si>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</si>
  <si>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</si>
  <si>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</si>
  <si>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</si>
  <si>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</si>
  <si>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</si>
  <si>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</si>
  <si>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</si>
  <si>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</si>
  <si>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</si>
  <si>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</si>
  <si>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</si>
  <si>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</si>
  <si>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</si>
  <si>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</si>
  <si>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</si>
  <si>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</si>
  <si>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</si>
  <si>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</si>
  <si>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</si>
  <si>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</si>
  <si>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</si>
  <si>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</si>
  <si>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</si>
  <si>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</si>
  <si>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</si>
  <si>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</si>
  <si>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</si>
  <si>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</si>
  <si>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</si>
  <si>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</si>
  <si>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</si>
  <si>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</si>
  <si>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</si>
  <si>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</si>
  <si>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</si>
  <si>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</si>
  <si>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</si>
  <si>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</si>
  <si>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</si>
  <si>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</si>
  <si>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</si>
  <si>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</si>
  <si>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</si>
  <si>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</si>
  <si>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</si>
  <si>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</si>
  <si>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</si>
  <si>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</si>
  <si>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</si>
  <si>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</si>
  <si>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</si>
  <si>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</si>
  <si>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</si>
  <si>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</si>
  <si>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</si>
  <si>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</si>
  <si>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</si>
  <si>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</si>
  <si>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</si>
  <si>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</si>
  <si>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</si>
  <si>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</si>
  <si>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</si>
  <si>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</si>
  <si>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</si>
  <si>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</si>
  <si>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</si>
  <si>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</si>
  <si>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</si>
  <si>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</si>
  <si>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</si>
  <si>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</si>
  <si>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</si>
  <si>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</si>
  <si>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</si>
  <si>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</si>
  <si>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</si>
  <si>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</si>
  <si>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</si>
  <si>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</si>
  <si>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</si>
  <si>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</si>
  <si>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</si>
  <si>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</si>
  <si>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</si>
  <si>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</si>
  <si>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</si>
  <si>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</si>
  <si>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</si>
  <si>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</si>
  <si>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</si>
  <si>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</si>
  <si>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</si>
  <si>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</si>
  <si>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</si>
  <si>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</si>
  <si>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</si>
  <si>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</si>
  <si>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</si>
  <si>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</si>
  <si>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</si>
  <si>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</si>
  <si>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</si>
  <si>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</si>
  <si>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</si>
  <si>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</si>
  <si>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</si>
  <si>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</si>
  <si>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</si>
  <si>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</si>
  <si>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</si>
  <si>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</si>
  <si>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</si>
  <si>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</si>
  <si>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</si>
  <si>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</si>
  <si>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</si>
  <si>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</si>
  <si>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</si>
  <si>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</si>
  <si>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</si>
  <si>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</si>
  <si>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</si>
  <si>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</si>
  <si>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</si>
  <si>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</si>
  <si>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</si>
  <si>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</si>
  <si>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</si>
  <si>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</si>
  <si>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</si>
  <si>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</si>
  <si>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</si>
  <si>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</si>
  <si>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</si>
  <si>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</si>
  <si>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</si>
  <si>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</si>
  <si>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</si>
  <si>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</si>
  <si>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</si>
  <si>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</si>
  <si>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</si>
  <si>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</si>
  <si>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</si>
  <si>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</si>
  <si>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</si>
  <si>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</si>
  <si>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</si>
  <si>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</si>
  <si>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</si>
  <si>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</si>
  <si>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</si>
  <si>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</si>
  <si>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</si>
  <si>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</si>
  <si>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</si>
  <si>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</si>
  <si>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</si>
  <si>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</si>
  <si>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</si>
  <si>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</si>
  <si>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</si>
  <si>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</si>
  <si>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</si>
  <si>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</si>
  <si>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</si>
  <si>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</si>
  <si>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</si>
  <si>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</si>
  <si>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</si>
  <si>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</si>
  <si>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</si>
  <si>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</si>
  <si>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</si>
  <si>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</si>
  <si>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</si>
  <si>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</si>
  <si>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</si>
  <si>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</si>
  <si>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</si>
  <si>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</si>
  <si>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</si>
  <si>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</si>
  <si>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</si>
  <si>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</si>
  <si>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</si>
  <si>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</si>
  <si>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</si>
  <si>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</si>
  <si>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</si>
  <si>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</si>
  <si>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</si>
  <si>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</si>
  <si>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</si>
  <si>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</si>
  <si>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</si>
  <si>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</si>
  <si>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</si>
  <si>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</si>
  <si>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</si>
  <si>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</si>
  <si>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</si>
  <si>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</si>
  <si>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</si>
  <si>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</si>
  <si>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</si>
  <si>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</si>
  <si>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</si>
  <si>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</si>
  <si>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</si>
  <si>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</si>
  <si>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</si>
  <si>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</si>
  <si>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</si>
  <si>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</si>
  <si>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</si>
  <si>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</si>
  <si>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</si>
  <si>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</si>
  <si>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</si>
  <si>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</si>
  <si>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</si>
  <si>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</si>
  <si>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</si>
  <si>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</si>
  <si>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</si>
  <si>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</si>
  <si>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</si>
  <si>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</si>
  <si>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</si>
  <si>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</si>
  <si>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</si>
  <si>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</si>
  <si>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</si>
  <si>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</si>
  <si>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</si>
  <si>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</si>
  <si>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</si>
  <si>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</si>
  <si>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</si>
  <si>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</si>
  <si>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</si>
  <si>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</si>
  <si>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</si>
  <si>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</si>
  <si>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</si>
  <si>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</si>
  <si>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</si>
  <si>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</si>
  <si>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</si>
  <si>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</si>
  <si>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</si>
  <si>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</si>
  <si>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</si>
  <si>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</si>
  <si>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</si>
  <si>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</si>
  <si>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</si>
  <si>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</si>
  <si>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</si>
  <si>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</si>
  <si>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</si>
  <si>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</si>
  <si>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</si>
  <si>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</si>
  <si>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</si>
  <si>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</si>
  <si>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</si>
  <si>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</si>
  <si>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</si>
  <si>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</si>
  <si>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</si>
  <si>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</si>
  <si>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</si>
  <si>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</si>
  <si>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</si>
  <si>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</si>
  <si>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</si>
  <si>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</si>
  <si>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</si>
  <si>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</si>
  <si>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</si>
  <si>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</si>
  <si>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</si>
  <si>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</si>
  <si>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</si>
  <si>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</si>
  <si>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</si>
  <si>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</si>
  <si>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</si>
  <si>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</si>
  <si>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</si>
  <si>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</si>
  <si>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</si>
  <si>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</si>
  <si>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</si>
  <si>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</si>
  <si>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</si>
  <si>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</si>
  <si>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</si>
  <si>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</si>
  <si>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</si>
  <si>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</si>
  <si>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</si>
  <si>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</si>
  <si>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</si>
  <si>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</si>
  <si>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</si>
  <si>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</si>
  <si>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</si>
  <si>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</si>
  <si>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</si>
  <si>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</si>
  <si>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</si>
  <si>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</si>
  <si>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</si>
  <si>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</si>
  <si>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</si>
  <si>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</si>
  <si>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</si>
  <si>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</si>
  <si>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</si>
  <si>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</si>
  <si>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</si>
  <si>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</si>
  <si>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</si>
  <si>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</si>
  <si>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</si>
  <si>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</si>
  <si>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</si>
  <si>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</si>
  <si>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</si>
  <si>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</si>
  <si>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</si>
  <si>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</si>
  <si>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</si>
  <si>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</si>
  <si>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</si>
  <si>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</si>
  <si>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</si>
  <si>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</si>
  <si>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</si>
  <si>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</si>
  <si>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</si>
  <si>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</si>
  <si>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</si>
  <si>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</si>
  <si>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</si>
  <si>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</si>
  <si>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</si>
  <si>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</si>
  <si>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</si>
  <si>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</si>
  <si>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</si>
  <si>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</si>
  <si>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</si>
  <si>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</si>
  <si>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</si>
  <si>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</si>
  <si>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</si>
  <si>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</si>
  <si>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</si>
  <si>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</si>
  <si>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</si>
  <si>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</si>
  <si>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</si>
  <si>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</si>
  <si>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</si>
  <si>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</si>
  <si>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</si>
  <si>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</si>
  <si>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</si>
  <si>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</si>
  <si>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</si>
  <si>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</si>
  <si>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</si>
  <si>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</si>
  <si>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</si>
  <si>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</si>
  <si>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</si>
  <si>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</si>
  <si>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</si>
  <si>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</si>
  <si>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</si>
  <si>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</si>
  <si>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</si>
  <si>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</si>
  <si>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</si>
  <si>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</si>
  <si>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</si>
  <si>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</si>
  <si>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</si>
  <si>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</si>
  <si>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</si>
  <si>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</si>
  <si>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</si>
  <si>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</si>
  <si>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</si>
  <si>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</si>
  <si>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</si>
  <si>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</si>
  <si>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</si>
  <si>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</si>
  <si>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</si>
  <si>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</si>
  <si>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</si>
  <si>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</si>
  <si>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</si>
  <si>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</si>
  <si>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</si>
  <si>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</si>
  <si>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</si>
  <si>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</si>
  <si>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</si>
  <si>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</si>
  <si>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</si>
  <si>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</si>
  <si>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</si>
  <si>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</si>
  <si>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</si>
  <si>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</si>
  <si>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</si>
  <si>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</si>
  <si>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</si>
  <si>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</si>
  <si>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</si>
  <si>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</si>
  <si>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</si>
  <si>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</si>
  <si>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</si>
  <si>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</si>
  <si>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</si>
  <si>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</si>
  <si>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</si>
  <si>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</si>
  <si>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</si>
  <si>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</si>
  <si>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</si>
  <si>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</si>
  <si>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</si>
  <si>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</si>
  <si>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</si>
  <si>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</si>
  <si>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</si>
  <si>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</si>
  <si>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</si>
  <si>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</si>
  <si>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</si>
  <si>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</si>
  <si>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</si>
  <si>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</si>
  <si>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</si>
  <si>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</si>
  <si>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</si>
  <si>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</si>
  <si>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</si>
  <si>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</si>
  <si>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</si>
  <si>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</si>
  <si>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</si>
  <si>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</si>
  <si>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</si>
  <si>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</si>
  <si>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</si>
  <si>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</si>
  <si>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</si>
  <si>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</si>
  <si>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</si>
  <si>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</si>
  <si>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</si>
  <si>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</si>
  <si>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</si>
  <si>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</si>
  <si>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</si>
  <si>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</si>
  <si>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</si>
  <si>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</si>
  <si>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</si>
  <si>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</si>
  <si>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</si>
  <si>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</si>
  <si>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</si>
  <si>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</si>
  <si>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</si>
  <si>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</si>
  <si>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</si>
  <si>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</si>
  <si>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</si>
  <si>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</si>
  <si>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</si>
  <si>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</si>
  <si>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</si>
  <si>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</si>
  <si>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</si>
  <si>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</si>
  <si>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</si>
  <si>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</si>
  <si>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</si>
  <si>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</si>
  <si>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</si>
  <si>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</si>
  <si>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</si>
  <si>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</si>
  <si>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</si>
  <si>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</si>
  <si>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</si>
  <si>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</si>
  <si>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</si>
  <si>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</si>
  <si>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</si>
  <si>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</si>
  <si>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</si>
  <si>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</si>
  <si>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</si>
  <si>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</si>
  <si>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</si>
  <si>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</si>
  <si>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</si>
  <si>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</si>
  <si>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</si>
  <si>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</si>
  <si>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</si>
  <si>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</si>
  <si>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</si>
  <si>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</si>
  <si>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</si>
  <si>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</si>
  <si>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</si>
  <si>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</si>
  <si>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</si>
  <si>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</si>
  <si>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</si>
  <si>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</si>
  <si>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</si>
  <si>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</si>
  <si>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</si>
  <si>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</si>
  <si>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</si>
  <si>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</si>
  <si>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</si>
  <si>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</si>
  <si>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</si>
  <si>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</si>
  <si>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</si>
  <si>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</si>
  <si>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</si>
  <si>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</si>
  <si>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</si>
  <si>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</si>
  <si>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</si>
  <si>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</si>
  <si>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</si>
  <si>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</si>
  <si>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</si>
  <si>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</si>
  <si>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</si>
  <si>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</si>
  <si>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</si>
  <si>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</si>
  <si>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</si>
  <si>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</si>
  <si>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</si>
  <si>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</si>
  <si>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</si>
  <si>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</si>
  <si>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</si>
  <si>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</si>
  <si>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</si>
  <si>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</si>
  <si>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</si>
  <si>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</si>
  <si>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</si>
  <si>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</si>
  <si>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</si>
  <si>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</si>
  <si>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</si>
  <si>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</si>
  <si>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</si>
  <si>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</si>
  <si>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</si>
  <si>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</si>
  <si>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</si>
  <si>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</si>
  <si>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</si>
  <si>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</si>
  <si>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</si>
  <si>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</si>
  <si>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</si>
  <si>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</si>
  <si>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</si>
  <si>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</si>
  <si>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</si>
  <si>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</si>
  <si>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</si>
  <si>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</si>
  <si>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</si>
  <si>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</si>
  <si>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</si>
  <si>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</si>
  <si>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</si>
  <si>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</si>
  <si>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</si>
  <si>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</si>
  <si>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</si>
  <si>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</si>
  <si>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</si>
  <si>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</si>
  <si>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</si>
  <si>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</si>
  <si>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</si>
  <si>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</si>
  <si>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</si>
  <si>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</si>
  <si>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</si>
  <si>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</si>
  <si>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</si>
  <si>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</si>
  <si>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</si>
  <si>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</si>
  <si>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</si>
  <si>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</si>
  <si>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</si>
  <si>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</si>
  <si>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</si>
  <si>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</si>
  <si>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</si>
  <si>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</si>
  <si>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</si>
  <si>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</si>
  <si>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</si>
  <si>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</si>
  <si>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</si>
  <si>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</si>
  <si>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</si>
  <si>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</si>
  <si>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</si>
  <si>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</si>
  <si>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</si>
  <si>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</si>
  <si>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</si>
  <si>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</si>
  <si>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</si>
  <si>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</si>
  <si>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</si>
  <si>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</si>
  <si>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</si>
  <si>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</si>
  <si>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</si>
  <si>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</si>
  <si>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</si>
  <si>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</si>
  <si>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</si>
  <si>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</si>
  <si>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</si>
  <si>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</si>
  <si>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</si>
  <si>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</si>
  <si>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</si>
  <si>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</si>
  <si>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</si>
  <si>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</si>
  <si>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</si>
  <si>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</si>
  <si>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</si>
  <si>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</si>
  <si>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</si>
  <si>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</si>
  <si>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</si>
  <si>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</si>
  <si>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</si>
  <si>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</si>
  <si>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</si>
  <si>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</si>
  <si>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</si>
  <si>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</si>
  <si>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</si>
  <si>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</si>
  <si>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</si>
  <si>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</si>
  <si>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</si>
  <si>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</si>
  <si>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</si>
  <si>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</si>
  <si>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</si>
  <si>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</si>
  <si>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</si>
  <si>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</si>
  <si>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</si>
  <si>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</si>
  <si>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</si>
  <si>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</si>
  <si>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</si>
  <si>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</si>
  <si>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</si>
  <si>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</si>
  <si>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</si>
  <si>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</si>
  <si>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</si>
  <si>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</si>
  <si>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</si>
  <si>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</si>
  <si>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</si>
  <si>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</si>
  <si>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</si>
  <si>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</si>
  <si>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</si>
  <si>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</si>
  <si>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</si>
  <si>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</si>
  <si>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</si>
  <si>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</si>
  <si>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</si>
  <si>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</si>
  <si>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</si>
  <si>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</si>
  <si>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</si>
  <si>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</si>
  <si>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</si>
  <si>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</si>
  <si>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</si>
  <si>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</si>
  <si>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</si>
  <si>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</si>
  <si>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</si>
  <si>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</si>
  <si>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</si>
  <si>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</si>
  <si>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</si>
  <si>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</si>
  <si>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</si>
  <si>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</si>
  <si>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</si>
  <si>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</si>
  <si>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</si>
  <si>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</si>
  <si>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</si>
  <si>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</si>
  <si>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</si>
  <si>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</si>
  <si>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</si>
  <si>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</si>
  <si>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</si>
  <si>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</si>
  <si>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</si>
  <si>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</si>
  <si>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</si>
  <si>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</si>
  <si>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</si>
  <si>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</si>
  <si>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</si>
  <si>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</si>
  <si>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</si>
  <si>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</si>
  <si>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</si>
  <si>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</si>
  <si>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</si>
  <si>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</si>
  <si>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</si>
  <si>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</si>
  <si>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</si>
  <si>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</si>
  <si>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</si>
  <si>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</si>
  <si>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</si>
  <si>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</si>
  <si>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</si>
  <si>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</si>
  <si>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</si>
  <si>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</si>
  <si>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</si>
  <si>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</si>
  <si>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</si>
  <si>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</si>
  <si>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</si>
  <si>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</si>
  <si>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</si>
  <si>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</si>
  <si>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</si>
  <si>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</si>
  <si>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</si>
  <si>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</si>
  <si>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</si>
  <si>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</si>
  <si>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</si>
  <si>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</si>
  <si>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</si>
  <si>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</si>
  <si>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</si>
  <si>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</si>
  <si>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</si>
  <si>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</si>
  <si>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</si>
  <si>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</si>
  <si>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</si>
  <si>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</si>
  <si>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</si>
  <si>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</si>
  <si>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</si>
  <si>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</si>
  <si>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</si>
  <si>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</si>
  <si>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</si>
  <si>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</si>
  <si>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</si>
  <si>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</si>
  <si>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</si>
  <si>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</si>
  <si>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</si>
  <si>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</si>
  <si>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</si>
  <si>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</si>
  <si>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</si>
  <si>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</si>
  <si>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</si>
  <si>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</si>
  <si>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</si>
  <si>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</si>
  <si>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</si>
  <si>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</si>
  <si>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</si>
  <si>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</si>
  <si>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</si>
  <si>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</si>
  <si>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</si>
  <si>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</si>
  <si>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</si>
  <si>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</si>
  <si>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</si>
  <si>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</si>
  <si>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</si>
  <si>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</si>
  <si>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</si>
  <si>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</si>
  <si>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</si>
  <si>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</si>
  <si>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</si>
  <si>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</si>
  <si>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</si>
  <si>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</si>
  <si>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</si>
  <si>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</si>
  <si>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</si>
  <si>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</si>
  <si>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</si>
  <si>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</si>
  <si>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</si>
  <si>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</si>
  <si>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</si>
  <si>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</si>
  <si>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</si>
  <si>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</si>
  <si>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</si>
  <si>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</si>
  <si>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</si>
  <si>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</si>
  <si>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</si>
  <si>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</si>
  <si>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</si>
  <si>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</si>
  <si>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</si>
  <si>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</si>
  <si>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</si>
  <si>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</si>
  <si>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</si>
  <si>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</si>
  <si>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</si>
  <si>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</si>
  <si>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</si>
  <si>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</si>
  <si>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</si>
  <si>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</si>
  <si>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</si>
  <si>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</si>
  <si>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</si>
  <si>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</si>
  <si>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</si>
  <si>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</si>
  <si>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</si>
  <si>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</si>
  <si>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</si>
  <si>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</si>
  <si>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</si>
  <si>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</si>
  <si>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</si>
  <si>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</si>
  <si>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</si>
  <si>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</si>
  <si>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</si>
  <si>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</si>
  <si>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</si>
  <si>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</si>
  <si>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</si>
  <si>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</si>
  <si>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</si>
  <si>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</si>
  <si>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</si>
  <si>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</si>
  <si>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</si>
  <si>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</si>
  <si>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</si>
  <si>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</si>
  <si>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</si>
  <si>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</si>
  <si>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</si>
  <si>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</si>
  <si>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</si>
  <si>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</si>
  <si>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</si>
  <si>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</si>
  <si>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</si>
  <si>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</si>
  <si>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</si>
  <si>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</si>
  <si>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</si>
  <si>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</si>
  <si>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</si>
  <si>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</si>
  <si>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</si>
  <si>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</si>
  <si>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</si>
  <si>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</si>
  <si>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</si>
  <si>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</si>
  <si>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</si>
  <si>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</si>
  <si>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</si>
  <si>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</si>
  <si>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</si>
  <si>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</si>
  <si>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</si>
  <si>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</si>
  <si>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</si>
  <si>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</si>
  <si>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</si>
  <si>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</si>
  <si>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</si>
  <si>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</si>
  <si>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</si>
  <si>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</si>
  <si>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</si>
  <si>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</si>
  <si>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</si>
  <si>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</si>
  <si>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</si>
  <si>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</si>
  <si>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</si>
  <si>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</si>
  <si>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</si>
  <si>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</si>
  <si>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</si>
  <si>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</si>
  <si>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</si>
  <si>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</si>
  <si>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</si>
  <si>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</si>
  <si>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</si>
  <si>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</si>
  <si>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</si>
  <si>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</si>
  <si>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</si>
  <si>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</si>
  <si>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</si>
  <si>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</si>
  <si>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</si>
  <si>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</si>
  <si>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</si>
  <si>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</si>
  <si>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</si>
  <si>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</si>
  <si>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</si>
  <si>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</si>
  <si>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</si>
  <si>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</si>
  <si>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</si>
  <si>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</si>
  <si>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</si>
  <si>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</si>
  <si>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</si>
  <si>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</si>
  <si>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</si>
  <si>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</si>
  <si>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</si>
  <si>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</si>
  <si>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</si>
  <si>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</si>
  <si>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</si>
  <si>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</si>
  <si>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</si>
  <si>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</si>
  <si>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</si>
  <si>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</si>
  <si>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</si>
  <si>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</si>
  <si>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</si>
  <si>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</si>
  <si>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</si>
  <si>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</si>
  <si>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</si>
  <si>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</si>
  <si>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</si>
  <si>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</si>
  <si>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</si>
  <si>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</si>
  <si>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</si>
  <si>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</si>
  <si>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</si>
  <si>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</si>
  <si>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</si>
  <si>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</si>
  <si>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</si>
  <si>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</si>
  <si>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</si>
  <si>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</si>
  <si>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</si>
  <si>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</si>
  <si>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</si>
  <si>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</si>
  <si>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</si>
  <si>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</si>
  <si>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</si>
  <si>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</si>
  <si>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</si>
  <si>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</si>
  <si>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</si>
  <si>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</si>
  <si>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</si>
  <si>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</si>
  <si>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</si>
  <si>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</si>
  <si>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</si>
  <si>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</si>
  <si>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</si>
  <si>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</si>
  <si>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</si>
  <si>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</si>
  <si>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</si>
  <si>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</si>
  <si>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</si>
  <si>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</si>
  <si>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</si>
  <si>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</si>
  <si>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</si>
  <si>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</si>
  <si>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</si>
  <si>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</si>
  <si>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</si>
  <si>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</si>
  <si>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</si>
  <si>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</si>
  <si>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</si>
  <si>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</si>
  <si>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</si>
  <si>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</si>
  <si>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</si>
  <si>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</si>
  <si>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</si>
  <si>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</si>
  <si>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</si>
  <si>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</si>
  <si>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</si>
  <si>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</si>
  <si>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</si>
  <si>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</si>
  <si>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</si>
  <si>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</si>
  <si>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</si>
  <si>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</si>
  <si>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</si>
  <si>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</si>
  <si>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</si>
  <si>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</si>
  <si>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</si>
  <si>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</si>
  <si>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</si>
  <si>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</si>
  <si>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</si>
  <si>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</si>
  <si>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</si>
  <si>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</si>
  <si>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</si>
  <si>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</si>
  <si>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</si>
  <si>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</si>
  <si>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</si>
  <si>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</si>
  <si>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</si>
  <si>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</si>
  <si>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</si>
  <si>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</si>
  <si>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</si>
  <si>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</si>
  <si>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</si>
  <si>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</si>
  <si>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</si>
  <si>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</si>
  <si>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</si>
  <si>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</si>
  <si>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</si>
  <si>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</si>
  <si>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</si>
  <si>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</si>
  <si>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</si>
  <si>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</si>
  <si>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</si>
  <si>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</si>
  <si>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</si>
  <si>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</si>
  <si>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</si>
  <si>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</si>
  <si>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</si>
  <si>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</si>
  <si>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</si>
  <si>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</si>
  <si>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</si>
  <si>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</si>
  <si>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</si>
  <si>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</si>
  <si>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</si>
  <si>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</si>
  <si>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</si>
  <si>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</si>
  <si>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</si>
  <si>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</si>
  <si>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</si>
  <si>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</si>
  <si>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</si>
  <si>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</si>
  <si>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</si>
  <si>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</si>
  <si>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</si>
  <si>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</si>
  <si>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</si>
  <si>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</si>
  <si>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</si>
  <si>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</si>
  <si>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</si>
  <si>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</si>
  <si>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</si>
  <si>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</si>
  <si>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</si>
  <si>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</si>
  <si>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</si>
  <si>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</si>
  <si>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</si>
  <si>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</si>
  <si>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</si>
  <si>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</si>
  <si>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</si>
  <si>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</si>
  <si>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</si>
  <si>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</si>
  <si>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</si>
  <si>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</si>
  <si>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</si>
  <si>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</si>
  <si>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</si>
  <si>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</si>
  <si>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</si>
  <si>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</si>
  <si>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</si>
  <si>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</si>
  <si>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</si>
  <si>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</si>
  <si>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</si>
  <si>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</si>
  <si>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</si>
  <si>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</si>
  <si>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</si>
  <si>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</si>
  <si>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</si>
  <si>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</si>
  <si>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</si>
  <si>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</si>
  <si>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</si>
  <si>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</si>
  <si>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</si>
  <si>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</si>
  <si>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</si>
  <si>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</si>
  <si>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</si>
  <si>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</si>
  <si>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</si>
  <si>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</si>
  <si>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</si>
  <si>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</si>
  <si>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</si>
  <si>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</si>
  <si>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</si>
  <si>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</si>
  <si>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</si>
  <si>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</si>
  <si>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</si>
  <si>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</si>
  <si>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</si>
  <si>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</si>
  <si>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</si>
  <si>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</si>
  <si>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</si>
  <si>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</si>
  <si>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</si>
  <si>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</si>
  <si>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</si>
  <si>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</si>
  <si>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</si>
  <si>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</si>
  <si>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</si>
  <si>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</si>
  <si>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</si>
  <si>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</si>
  <si>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</si>
  <si>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</si>
  <si>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</si>
  <si>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</si>
  <si>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</si>
  <si>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</si>
  <si>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</si>
  <si>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</si>
  <si>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</si>
  <si>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</si>
  <si>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</si>
  <si>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</si>
  <si>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</si>
  <si>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</si>
  <si>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</si>
  <si>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</si>
  <si>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</si>
  <si>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</si>
  <si>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</si>
  <si>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</si>
  <si>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</si>
  <si>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</si>
  <si>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</si>
  <si>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</si>
  <si>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</si>
  <si>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</si>
  <si>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</si>
  <si>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</si>
  <si>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</si>
  <si>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</si>
  <si>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</si>
  <si>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</si>
  <si>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</si>
  <si>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</si>
  <si>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</si>
  <si>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</si>
  <si>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</si>
  <si>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</si>
  <si>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</si>
  <si>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</si>
  <si>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</si>
  <si>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</si>
  <si>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</si>
  <si>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</si>
  <si>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</si>
  <si>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</si>
  <si>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</si>
  <si>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</si>
  <si>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</si>
  <si>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</si>
  <si>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</si>
  <si>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</si>
  <si>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</si>
  <si>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</si>
  <si>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</si>
  <si>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</si>
  <si>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</si>
  <si>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</si>
  <si>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</si>
  <si>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</si>
  <si>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</si>
  <si>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</si>
  <si>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</si>
  <si>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</si>
  <si>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</si>
  <si>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</si>
  <si>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</si>
  <si>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</si>
  <si>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</si>
  <si>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</si>
  <si>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</si>
  <si>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</si>
  <si>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</si>
  <si>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</si>
  <si>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</si>
  <si>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</si>
  <si>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</si>
  <si>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</si>
  <si>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</si>
  <si>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</si>
  <si>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</si>
  <si>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</si>
  <si>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</si>
  <si>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</si>
  <si>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</si>
  <si>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</si>
  <si>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</si>
  <si>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</si>
  <si>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</si>
  <si>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</si>
  <si>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</si>
  <si>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</si>
  <si>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</si>
  <si>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</si>
  <si>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</si>
  <si>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</si>
  <si>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</si>
  <si>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</si>
  <si>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</si>
  <si>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</si>
  <si>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</si>
  <si>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</si>
  <si>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</si>
  <si>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</si>
  <si>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</si>
  <si>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</si>
  <si>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</si>
  <si>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</si>
  <si>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</si>
  <si>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</si>
  <si>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</si>
  <si>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</si>
  <si>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</si>
  <si>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</si>
  <si>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</si>
  <si>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</si>
  <si>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</si>
  <si>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</si>
  <si>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</si>
  <si>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</si>
  <si>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</si>
  <si>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</si>
  <si>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</si>
  <si>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</si>
  <si>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</si>
  <si>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</si>
  <si>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</si>
  <si>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</si>
  <si>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</si>
  <si>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</si>
  <si>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</si>
  <si>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</si>
  <si>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</si>
  <si>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</si>
  <si>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</si>
  <si>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</si>
  <si>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</si>
  <si>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</si>
  <si>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</si>
  <si>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</si>
  <si>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</si>
  <si>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</si>
  <si>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</si>
  <si>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</si>
  <si>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</si>
  <si>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</si>
  <si>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</si>
  <si>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</si>
  <si>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</si>
  <si>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</si>
  <si>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</si>
  <si>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</si>
  <si>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</si>
  <si>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</si>
  <si>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</si>
  <si>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</si>
  <si>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</si>
  <si>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</si>
  <si>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</si>
  <si>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</si>
  <si>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</si>
  <si>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</si>
  <si>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</si>
  <si>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</si>
  <si>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</si>
  <si>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</si>
  <si>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</si>
  <si>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</si>
  <si>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</si>
  <si>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</si>
  <si>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</si>
  <si>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</si>
  <si>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</si>
  <si>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</si>
  <si>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</si>
  <si>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</si>
  <si>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</si>
  <si>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</si>
  <si>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</si>
  <si>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</si>
  <si>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</si>
  <si>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</si>
  <si>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</si>
  <si>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</si>
  <si>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</si>
  <si>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</si>
  <si>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</si>
  <si>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</si>
  <si>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</si>
  <si>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</si>
  <si>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</si>
  <si>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</si>
  <si>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</si>
  <si>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</si>
  <si>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</si>
  <si>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</si>
  <si>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</si>
  <si>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</si>
  <si>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</si>
  <si>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</si>
  <si>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</si>
  <si>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</si>
  <si>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</si>
  <si>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</si>
  <si>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</si>
  <si>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</si>
  <si>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</si>
  <si>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</si>
  <si>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</si>
  <si>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</si>
  <si>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</si>
  <si>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</si>
  <si>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</si>
  <si>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</si>
  <si>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</si>
  <si>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</si>
  <si>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</si>
  <si>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</si>
  <si>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</si>
  <si>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</si>
  <si>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</si>
  <si>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</si>
  <si>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</si>
  <si>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</si>
  <si>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</si>
  <si>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</si>
  <si>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</si>
  <si>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</si>
  <si>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</si>
  <si>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</si>
  <si>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</si>
  <si>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</si>
  <si>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</si>
  <si>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</si>
  <si>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</si>
  <si>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</si>
  <si>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</si>
  <si>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</si>
  <si>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</si>
  <si>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</si>
  <si>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</si>
  <si>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</si>
  <si>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</si>
  <si>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</si>
  <si>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</si>
  <si>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</si>
  <si>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</si>
  <si>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</si>
  <si>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</si>
  <si>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</si>
  <si>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</si>
  <si>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</si>
  <si>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</si>
  <si>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</si>
  <si>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</si>
  <si>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</si>
  <si>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</si>
  <si>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</si>
  <si>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</si>
  <si>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</si>
  <si>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</si>
  <si>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</si>
  <si>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</si>
  <si>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</si>
  <si>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</si>
  <si>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</si>
  <si>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</si>
  <si>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</si>
  <si>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</si>
  <si>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</si>
  <si>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</si>
  <si>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</si>
  <si>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</si>
  <si>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</si>
  <si>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</si>
  <si>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</si>
  <si>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</si>
  <si>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</si>
  <si>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</si>
  <si>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</si>
  <si>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</si>
  <si>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</si>
  <si>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</si>
  <si>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</si>
  <si>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</si>
  <si>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</si>
  <si>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</si>
  <si>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</si>
  <si>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</si>
  <si>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</si>
  <si>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</si>
  <si>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</si>
  <si>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</si>
  <si>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</si>
  <si>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</si>
  <si>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</si>
  <si>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</si>
  <si>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</si>
  <si>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</si>
  <si>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</si>
  <si>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</si>
  <si>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</si>
  <si>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</si>
  <si>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</si>
  <si>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</si>
  <si>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</si>
  <si>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</si>
  <si>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</si>
  <si>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</si>
  <si>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</si>
  <si>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</si>
  <si>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</si>
  <si>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</si>
  <si>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</si>
  <si>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</si>
  <si>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</si>
  <si>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</si>
  <si>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</si>
  <si>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</si>
  <si>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</si>
  <si>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</si>
  <si>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</si>
  <si>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</si>
  <si>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</si>
  <si>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</si>
  <si>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</si>
  <si>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</si>
  <si>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</si>
  <si>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</si>
  <si>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</si>
  <si>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</si>
  <si>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</si>
  <si>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</si>
  <si>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</si>
  <si>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</si>
  <si>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</si>
  <si>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</si>
  <si>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</si>
  <si>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</si>
  <si>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</si>
  <si>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</si>
  <si>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</si>
  <si>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</si>
  <si>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</si>
  <si>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</si>
  <si>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</si>
  <si>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</si>
  <si>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</si>
  <si>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</si>
  <si>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</si>
  <si>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</si>
  <si>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</si>
  <si>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</si>
  <si>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</si>
  <si>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</si>
  <si>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</si>
  <si>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</si>
  <si>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</si>
  <si>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</si>
  <si>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</si>
  <si>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</si>
  <si>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</si>
  <si>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</si>
  <si>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</si>
  <si>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</si>
  <si>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</si>
  <si>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</si>
  <si>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</si>
  <si>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</si>
  <si>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</si>
  <si>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</si>
  <si>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</si>
  <si>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</si>
  <si>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</si>
  <si>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</si>
  <si>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</si>
  <si>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</si>
  <si>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</si>
  <si>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</si>
  <si>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</si>
  <si>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</si>
  <si>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</si>
  <si>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</si>
  <si>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</si>
  <si>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</si>
  <si>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</si>
  <si>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</si>
  <si>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</si>
  <si>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</si>
  <si>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</si>
  <si>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</si>
  <si>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</si>
  <si>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</si>
  <si>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</si>
  <si>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</si>
  <si>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</si>
  <si>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</si>
  <si>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</si>
  <si>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</si>
  <si>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</si>
  <si>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</si>
  <si>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</si>
  <si>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</si>
  <si>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</si>
  <si>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</si>
  <si>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</si>
  <si>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</si>
  <si>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</si>
  <si>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</si>
  <si>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</si>
  <si>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</si>
  <si>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</si>
  <si>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</si>
  <si>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</si>
  <si>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</si>
  <si>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</si>
  <si>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</si>
  <si>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</si>
  <si>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</si>
  <si>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</si>
  <si>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</si>
  <si>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</si>
  <si>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</si>
  <si>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</si>
  <si>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</si>
  <si>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</si>
  <si>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</si>
  <si>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</si>
  <si>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</si>
  <si>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</si>
  <si>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</si>
  <si>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</si>
  <si>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</si>
  <si>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</si>
  <si>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</si>
  <si>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</si>
  <si>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</si>
  <si>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</si>
  <si>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</si>
  <si>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</si>
  <si>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</si>
  <si>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</si>
  <si>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</si>
  <si>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</si>
  <si>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</si>
  <si>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</si>
  <si>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</si>
  <si>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</si>
  <si>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</si>
  <si>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</si>
  <si>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</si>
  <si>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</si>
  <si>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</si>
  <si>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</si>
  <si>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</si>
  <si>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</si>
  <si>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</si>
  <si>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</si>
  <si>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</si>
  <si>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</si>
  <si>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</si>
  <si>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</si>
  <si>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</si>
  <si>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</si>
  <si>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</si>
  <si>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</si>
  <si>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</si>
  <si>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</si>
  <si>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</si>
  <si>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</si>
  <si>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</si>
  <si>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</si>
  <si>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</si>
  <si>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</si>
  <si>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</si>
  <si>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</si>
  <si>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</si>
  <si>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</si>
  <si>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</si>
  <si>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</si>
  <si>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</si>
  <si>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</si>
  <si>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</si>
  <si>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</si>
  <si>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</si>
  <si>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</si>
  <si>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</si>
  <si>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</si>
  <si>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</si>
  <si>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</si>
  <si>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</si>
  <si>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</si>
  <si>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</si>
  <si>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</si>
  <si>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</si>
  <si>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</si>
  <si>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</si>
  <si>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</si>
  <si>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</si>
  <si>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</si>
  <si>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</si>
  <si>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</si>
  <si>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</si>
  <si>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</si>
  <si>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</si>
  <si>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</si>
  <si>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</si>
  <si>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</si>
  <si>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</si>
  <si>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</si>
  <si>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</si>
  <si>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</si>
  <si>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</si>
  <si>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</si>
  <si>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</si>
  <si>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</si>
  <si>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</si>
  <si>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</si>
  <si>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</si>
  <si>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</si>
  <si>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</si>
  <si>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</si>
  <si>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</si>
  <si>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</si>
  <si>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</si>
  <si>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</si>
  <si>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</si>
  <si>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</si>
  <si>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</si>
  <si>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</si>
  <si>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</si>
  <si>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</si>
  <si>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</si>
  <si>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</si>
  <si>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</si>
  <si>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</si>
  <si>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</si>
  <si>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</si>
  <si>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</si>
  <si>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</si>
  <si>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</si>
  <si>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</si>
  <si>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</si>
  <si>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</si>
  <si>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</si>
  <si>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</si>
  <si>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</si>
  <si>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</si>
  <si>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</si>
  <si>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</si>
  <si>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</si>
  <si>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</si>
  <si>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</si>
  <si>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</si>
  <si>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</si>
  <si>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</si>
  <si>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</si>
  <si>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</si>
  <si>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</si>
  <si>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</si>
  <si>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</si>
  <si>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</si>
  <si>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</si>
  <si>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</si>
  <si>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</si>
  <si>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</si>
  <si>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</si>
  <si>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</si>
  <si>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</si>
  <si>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</si>
  <si>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</si>
  <si>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</si>
  <si>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</si>
  <si>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</si>
  <si>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</si>
  <si>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</si>
  <si>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</si>
  <si>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</si>
  <si>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</si>
  <si>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</si>
  <si>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</si>
  <si>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</si>
  <si>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</si>
  <si>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</si>
  <si>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</si>
  <si>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</si>
  <si>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</si>
  <si>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</si>
  <si>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</si>
  <si>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</si>
  <si>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</si>
  <si>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</si>
  <si>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</si>
  <si>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</si>
  <si>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</si>
  <si>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</si>
  <si>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</si>
  <si>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</si>
  <si>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</si>
  <si>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</si>
  <si>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</si>
  <si>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</si>
  <si>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</si>
  <si>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</si>
  <si>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</si>
  <si>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</si>
  <si>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</si>
  <si>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</si>
  <si>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</si>
  <si>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</si>
  <si>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</si>
  <si>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</si>
  <si>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</si>
  <si>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</si>
  <si>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</si>
  <si>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</si>
  <si>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</si>
  <si>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</si>
  <si>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</si>
  <si>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</si>
  <si>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</si>
  <si>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</si>
  <si>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</si>
  <si>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</si>
  <si>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</si>
  <si>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</si>
  <si>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</si>
  <si>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</si>
  <si>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</si>
  <si>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</si>
  <si>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</si>
  <si>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</si>
  <si>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</si>
  <si>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</si>
  <si>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</si>
  <si>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</si>
  <si>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</si>
  <si>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</si>
  <si>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</si>
  <si>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</si>
  <si>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</si>
  <si>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</si>
  <si>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</si>
  <si>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</si>
  <si>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</si>
  <si>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</si>
  <si>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</si>
  <si>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</si>
  <si>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</si>
  <si>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</si>
  <si>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</si>
  <si>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</si>
  <si>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</si>
  <si>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</si>
  <si>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</si>
  <si>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</si>
  <si>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</si>
  <si>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</si>
  <si>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</si>
  <si>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</si>
  <si>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</si>
  <si>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</si>
  <si>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</si>
  <si>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</si>
  <si>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</si>
  <si>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</si>
  <si>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</si>
  <si>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</si>
  <si>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</si>
  <si>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</si>
  <si>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</si>
  <si>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</si>
  <si>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</si>
  <si>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</si>
  <si>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</si>
  <si>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</si>
  <si>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</si>
  <si>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</si>
  <si>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</si>
  <si>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</si>
  <si>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</si>
  <si>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</si>
  <si>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</si>
  <si>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</si>
  <si>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</si>
  <si>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</si>
  <si>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</si>
  <si>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</si>
  <si>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</si>
  <si>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</si>
  <si>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</si>
  <si>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</si>
  <si>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</si>
  <si>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</si>
  <si>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</si>
  <si>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</si>
  <si>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</si>
  <si>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</si>
  <si>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</si>
  <si>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</si>
  <si>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</si>
  <si>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</si>
  <si>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</si>
  <si>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</si>
  <si>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</si>
  <si>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</si>
  <si>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</si>
  <si>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</si>
  <si>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</si>
  <si>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</si>
  <si>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</si>
  <si>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</si>
  <si>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</si>
  <si>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</si>
  <si>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</si>
  <si>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</si>
  <si>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</si>
  <si>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</si>
  <si>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</si>
  <si>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</si>
  <si>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</si>
  <si>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</si>
  <si>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</si>
  <si>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</si>
  <si>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</si>
  <si>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</si>
  <si>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</si>
  <si>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</si>
  <si>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</si>
  <si>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</si>
  <si>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</si>
  <si>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</si>
  <si>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</si>
  <si>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</si>
  <si>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</si>
  <si>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</si>
  <si>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</si>
  <si>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</si>
  <si>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</si>
  <si>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</si>
  <si>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</si>
  <si>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</si>
  <si>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</si>
  <si>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</si>
  <si>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</si>
  <si>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</si>
  <si>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</si>
  <si>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</si>
  <si>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</si>
  <si>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</si>
  <si>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</si>
  <si>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</si>
  <si>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</si>
  <si>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</si>
  <si>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</si>
  <si>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</si>
  <si>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</si>
  <si>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</si>
  <si>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</si>
  <si>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</si>
  <si>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</si>
  <si>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</si>
  <si>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</si>
  <si>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</si>
  <si>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</si>
  <si>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</si>
  <si>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</si>
  <si>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</si>
  <si>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</si>
  <si>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</si>
  <si>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</si>
  <si>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</si>
  <si>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</si>
  <si>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</si>
  <si>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</si>
  <si>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</si>
  <si>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</si>
  <si>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</si>
  <si>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</si>
  <si>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</si>
  <si>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</si>
  <si>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</si>
  <si>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</si>
  <si>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</si>
  <si>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</si>
  <si>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</si>
  <si>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</si>
  <si>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</si>
  <si>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</si>
  <si>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</si>
  <si>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</si>
  <si>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</si>
  <si>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</si>
  <si>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</si>
  <si>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</si>
  <si>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</si>
  <si>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</si>
  <si>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</si>
  <si>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</si>
  <si>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</si>
  <si>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</si>
  <si>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</si>
  <si>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</si>
  <si>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</si>
  <si>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</si>
  <si>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</si>
  <si>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</si>
  <si>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</si>
  <si>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</si>
  <si>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</si>
  <si>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</si>
  <si>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</si>
  <si>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</si>
  <si>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</si>
  <si>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</si>
  <si>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</si>
  <si>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</si>
  <si>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</si>
  <si>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</si>
  <si>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</si>
  <si>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</si>
  <si>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</si>
  <si>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</si>
  <si>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</si>
  <si>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</si>
  <si>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</si>
  <si>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</si>
  <si>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</si>
  <si>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</si>
  <si>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</si>
  <si>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</si>
  <si>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</si>
  <si>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</si>
  <si>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</si>
  <si>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</si>
  <si>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</si>
  <si>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</si>
  <si>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</si>
  <si>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</si>
  <si>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</si>
  <si>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</si>
  <si>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</si>
  <si>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</si>
  <si>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</si>
  <si>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</si>
  <si>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</si>
  <si>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</si>
  <si>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</si>
  <si>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</si>
  <si>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</si>
  <si>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</si>
  <si>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</si>
  <si>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</si>
  <si>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</si>
  <si>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</si>
  <si>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</si>
  <si>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</si>
  <si>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</si>
  <si>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</si>
  <si>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</si>
  <si>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</si>
  <si>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</si>
  <si>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</si>
  <si>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</si>
  <si>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</si>
  <si>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</si>
  <si>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</si>
  <si>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</si>
  <si>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</si>
  <si>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</si>
  <si>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</si>
  <si>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</si>
  <si>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</si>
  <si>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</si>
  <si>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</si>
  <si>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</si>
  <si>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</si>
  <si>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</si>
  <si>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</si>
  <si>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</si>
  <si>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</si>
  <si>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</si>
  <si>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</si>
  <si>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</si>
  <si>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</si>
  <si>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</si>
  <si>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</si>
  <si>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</si>
  <si>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</si>
  <si>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</si>
  <si>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</si>
  <si>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</si>
  <si>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</si>
  <si>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</si>
  <si>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</si>
  <si>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</si>
  <si>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</si>
  <si>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</si>
  <si>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</si>
  <si>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</si>
  <si>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</si>
  <si>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</si>
  <si>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</si>
  <si>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</si>
  <si>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</si>
  <si>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</si>
  <si>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</si>
  <si>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</si>
  <si>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</si>
  <si>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</si>
  <si>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</si>
  <si>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</si>
  <si>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</si>
  <si>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</si>
  <si>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</si>
  <si>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</si>
  <si>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</si>
  <si>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</si>
  <si>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</si>
  <si>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</si>
  <si>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</si>
  <si>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</si>
  <si>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</si>
  <si>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</si>
  <si>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</si>
  <si>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</si>
  <si>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</si>
  <si>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</si>
  <si>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</si>
  <si>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</si>
  <si>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</si>
  <si>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</si>
  <si>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</si>
  <si>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</si>
  <si>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</si>
  <si>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</si>
  <si>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</si>
  <si>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</si>
  <si>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</si>
  <si>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</si>
  <si>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</si>
  <si>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</si>
  <si>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</si>
  <si>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</si>
  <si>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</si>
  <si>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</si>
  <si>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</si>
  <si>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</si>
  <si>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</si>
  <si>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</si>
  <si>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</si>
  <si>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</si>
  <si>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</si>
  <si>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</si>
  <si>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</si>
  <si>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</si>
  <si>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</si>
  <si>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</si>
  <si>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</si>
  <si>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</si>
  <si>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</si>
  <si>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</si>
  <si>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</si>
  <si>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</si>
  <si>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</si>
  <si>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</si>
  <si>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</si>
  <si>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</si>
  <si>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</si>
  <si>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</si>
  <si>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</si>
  <si>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</si>
  <si>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</si>
  <si>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</si>
  <si>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</si>
  <si>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</si>
  <si>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</si>
  <si>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</si>
  <si>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</si>
  <si>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</si>
  <si>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</si>
  <si>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</si>
  <si>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</si>
  <si>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</si>
  <si>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</si>
  <si>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</si>
  <si>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</si>
  <si>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</si>
  <si>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</si>
  <si>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</si>
  <si>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</si>
  <si>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</si>
  <si>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</si>
  <si>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</si>
  <si>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</si>
  <si>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</si>
  <si>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</si>
  <si>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</si>
  <si>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</si>
  <si>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</si>
  <si>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</si>
  <si>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</si>
  <si>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</si>
  <si>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</si>
  <si>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</si>
  <si>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</si>
  <si>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</si>
  <si>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</si>
  <si>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</si>
  <si>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</si>
  <si>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</si>
  <si>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</si>
  <si>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</si>
  <si>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</si>
  <si>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</si>
  <si>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</si>
  <si>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</si>
  <si>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</si>
  <si>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</si>
  <si>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</si>
  <si>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</si>
  <si>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</si>
  <si>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</si>
  <si>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</si>
  <si>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</si>
  <si>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</si>
  <si>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</si>
  <si>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</si>
  <si>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</si>
  <si>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</si>
  <si>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</si>
  <si>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</si>
  <si>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</si>
  <si>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</si>
  <si>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</si>
  <si>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</si>
  <si>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</si>
  <si>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</si>
  <si>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</si>
  <si>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</si>
  <si>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</si>
  <si>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</si>
  <si>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</si>
  <si>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</si>
  <si>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</si>
  <si>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</si>
  <si>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</si>
  <si>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</si>
  <si>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</si>
  <si>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</si>
  <si>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</si>
  <si>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</si>
  <si>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</si>
  <si>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</si>
  <si>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</si>
  <si>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</si>
  <si>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</si>
  <si>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</si>
  <si>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</si>
  <si>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</si>
  <si>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</si>
  <si>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</si>
  <si>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</si>
  <si>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</si>
  <si>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</si>
  <si>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</si>
  <si>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</si>
  <si>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</si>
  <si>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</si>
  <si>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</si>
  <si>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</si>
  <si>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</si>
  <si>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</si>
  <si>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</si>
  <si>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</si>
  <si>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</si>
  <si>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</si>
  <si>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</si>
  <si>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</si>
  <si>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</si>
  <si>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</si>
  <si>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</si>
  <si>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</si>
  <si>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</si>
  <si>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</si>
  <si>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</si>
  <si>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</si>
  <si>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</si>
  <si>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</si>
  <si>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</si>
  <si>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</si>
  <si>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</si>
  <si>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</si>
  <si>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</si>
  <si>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</si>
  <si>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</si>
  <si>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</si>
  <si>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</si>
  <si>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</si>
  <si>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</si>
  <si>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</si>
  <si>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</si>
  <si>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</si>
  <si>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</si>
  <si>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</si>
  <si>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</si>
  <si>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</si>
  <si>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</si>
  <si>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</si>
  <si>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</si>
  <si>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</si>
  <si>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</si>
  <si>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</si>
  <si>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</si>
  <si>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</si>
  <si>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</si>
  <si>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</si>
  <si>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</si>
  <si>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</si>
  <si>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</si>
  <si>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</si>
  <si>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</si>
  <si>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</si>
  <si>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</si>
  <si>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</si>
  <si>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</si>
  <si>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</si>
  <si>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</si>
  <si>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</si>
  <si>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</si>
  <si>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</si>
  <si>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</si>
  <si>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</si>
  <si>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</si>
  <si>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</si>
  <si>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</si>
  <si>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</si>
  <si>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</si>
  <si>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</si>
  <si>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</si>
  <si>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</si>
  <si>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</si>
  <si>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</si>
  <si>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</si>
  <si>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</si>
  <si>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</si>
  <si>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</si>
  <si>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</si>
  <si>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</si>
  <si>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</si>
  <si>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</si>
  <si>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</si>
  <si>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</si>
  <si>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</si>
  <si>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</si>
  <si>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</si>
  <si>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</si>
  <si>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</si>
  <si>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</si>
  <si>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</si>
  <si>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</si>
  <si>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</si>
  <si>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</si>
  <si>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</si>
  <si>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</si>
  <si>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</si>
  <si>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</si>
  <si>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</si>
  <si>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</si>
  <si>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</si>
  <si>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</si>
  <si>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</si>
  <si>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</si>
  <si>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</si>
  <si>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</si>
  <si>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</si>
  <si>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</si>
  <si>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</si>
  <si>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</si>
  <si>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</si>
  <si>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</si>
  <si>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</si>
  <si>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</si>
  <si>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</si>
  <si>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</si>
  <si>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</si>
  <si>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</si>
  <si>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</si>
  <si>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</si>
  <si>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</si>
  <si>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</si>
  <si>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</si>
  <si>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</si>
  <si>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</si>
  <si>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</si>
  <si>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</si>
  <si>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</si>
  <si>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</si>
  <si>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</si>
  <si>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</si>
  <si>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</si>
  <si>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</si>
  <si>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</si>
  <si>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</si>
  <si>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</si>
  <si>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</si>
  <si>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</si>
  <si>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</si>
  <si>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</si>
  <si>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</si>
  <si>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</si>
  <si>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</si>
  <si>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</si>
  <si>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</si>
  <si>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</si>
  <si>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</si>
  <si>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</si>
  <si>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</si>
  <si>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</si>
  <si>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</si>
  <si>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</si>
  <si>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</si>
  <si>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</si>
  <si>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</si>
  <si>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</si>
  <si>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</si>
  <si>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</si>
  <si>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</si>
  <si>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</si>
  <si>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</si>
  <si>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</si>
  <si>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</si>
  <si>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</si>
  <si>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</si>
  <si>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</si>
  <si>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</si>
  <si>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</si>
  <si>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</si>
  <si>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</si>
  <si>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</si>
  <si>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</si>
  <si>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</si>
  <si>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</si>
  <si>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</si>
  <si>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</si>
  <si>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</si>
  <si>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</si>
  <si>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</si>
  <si>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</si>
  <si>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</si>
  <si>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</si>
  <si>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</si>
  <si>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</si>
  <si>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</si>
  <si>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</si>
  <si>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</si>
  <si>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</si>
  <si>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</si>
  <si>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</si>
  <si>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</si>
  <si>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</si>
  <si>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</si>
  <si>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</si>
  <si>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</si>
  <si>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</si>
  <si>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</si>
  <si>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</si>
  <si>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</si>
  <si>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</si>
  <si>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</si>
  <si>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</si>
  <si>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</si>
  <si>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</si>
  <si>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</si>
  <si>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</si>
  <si>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</si>
  <si>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</si>
  <si>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</si>
  <si>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</si>
  <si>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</si>
  <si>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</si>
  <si>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</si>
  <si>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</si>
  <si>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</si>
  <si>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</si>
  <si>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</si>
  <si>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</si>
  <si>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</si>
  <si>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</si>
  <si>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</si>
  <si>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</si>
  <si>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</si>
  <si>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</si>
  <si>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</si>
  <si>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</si>
  <si>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</si>
  <si>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</si>
  <si>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</si>
  <si>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</si>
  <si>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</si>
  <si>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</si>
  <si>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</si>
  <si>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</si>
  <si>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</si>
  <si>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</si>
  <si>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</si>
  <si>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</si>
  <si>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</si>
  <si>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</si>
  <si>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</si>
  <si>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</si>
  <si>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</si>
  <si>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</si>
  <si>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</si>
  <si>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</si>
  <si>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</si>
  <si>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</si>
  <si>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</si>
  <si>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</si>
  <si>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</si>
  <si>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</si>
  <si>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</si>
  <si>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</si>
  <si>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</si>
  <si>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</si>
  <si>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</si>
  <si>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</si>
  <si>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</si>
  <si>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</si>
  <si>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</si>
  <si>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</si>
  <si>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</si>
  <si>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</si>
  <si>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</si>
  <si>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</si>
  <si>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</si>
  <si>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</si>
  <si>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</si>
  <si>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</si>
  <si>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</si>
  <si>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</si>
  <si>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</si>
  <si>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</si>
  <si>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</si>
  <si>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</si>
  <si>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</si>
  <si>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</si>
  <si>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</si>
  <si>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</si>
  <si>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</si>
  <si>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</si>
  <si>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</si>
  <si>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</si>
  <si>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</si>
  <si>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</si>
  <si>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</si>
  <si>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</si>
  <si>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</si>
  <si>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</si>
  <si>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</si>
  <si>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</si>
  <si>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</si>
  <si>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</si>
  <si>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</si>
  <si>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</si>
  <si>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</si>
  <si>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</si>
  <si>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</si>
  <si>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</si>
  <si>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</si>
  <si>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</si>
  <si>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</si>
  <si>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</si>
  <si>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</si>
  <si>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</si>
  <si>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</si>
  <si>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</si>
  <si>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</si>
  <si>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</si>
  <si>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</si>
  <si>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</si>
  <si>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</si>
  <si>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</si>
  <si>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</si>
  <si>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</si>
  <si>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</si>
  <si>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</si>
  <si>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</si>
  <si>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</si>
  <si>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</si>
  <si>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</si>
  <si>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</si>
  <si>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</si>
  <si>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</si>
  <si>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</si>
  <si>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</si>
  <si>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</si>
  <si>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</si>
  <si>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</si>
  <si>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</si>
  <si>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</si>
  <si>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</si>
  <si>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</si>
  <si>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</si>
  <si>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</si>
  <si>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</si>
  <si>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</si>
  <si>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</si>
  <si>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</si>
  <si>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</si>
  <si>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</si>
  <si>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</si>
  <si>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</si>
  <si>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</si>
  <si>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</si>
  <si>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</si>
  <si>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</si>
  <si>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</si>
  <si>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</si>
  <si>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</si>
  <si>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</si>
  <si>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</si>
  <si>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</si>
  <si>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</si>
  <si>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</si>
  <si>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</si>
  <si>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</si>
  <si>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</si>
  <si>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</si>
  <si>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</si>
  <si>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</si>
  <si>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</si>
  <si>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</si>
  <si>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</si>
  <si>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</si>
  <si>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</si>
  <si>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</si>
  <si>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</si>
  <si>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</si>
  <si>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</si>
  <si>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</si>
  <si>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</si>
  <si>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</si>
  <si>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</si>
  <si>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</si>
  <si>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</si>
  <si>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</si>
  <si>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</si>
  <si>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</si>
  <si>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</si>
  <si>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</si>
  <si>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</si>
  <si>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</si>
  <si>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</si>
  <si>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</si>
  <si>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</si>
  <si>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</si>
  <si>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</si>
  <si>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</si>
  <si>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</si>
  <si>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</si>
  <si>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</si>
  <si>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</si>
  <si>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</si>
  <si>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</si>
  <si>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</si>
  <si>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</si>
  <si>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</si>
  <si>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</si>
  <si>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</si>
  <si>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</si>
  <si>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</si>
  <si>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</si>
  <si>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</si>
  <si>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</si>
  <si>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</si>
  <si>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</si>
  <si>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</si>
  <si>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</si>
  <si>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</si>
  <si>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</si>
  <si>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</si>
  <si>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</si>
  <si>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</si>
  <si>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</si>
  <si>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</si>
  <si>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</si>
  <si>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</si>
  <si>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</si>
  <si>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</si>
  <si>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</si>
  <si>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</si>
  <si>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</si>
  <si>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</si>
  <si>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</si>
  <si>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</si>
  <si>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</si>
  <si>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</si>
  <si>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</si>
  <si>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</si>
  <si>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</si>
  <si>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</si>
  <si>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</si>
  <si>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</si>
  <si>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</si>
  <si>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</si>
  <si>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</si>
  <si>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</si>
  <si>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</si>
  <si>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</si>
  <si>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</si>
  <si>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</si>
  <si>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</si>
  <si>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</si>
  <si>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</si>
  <si>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</si>
  <si>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</si>
  <si>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</si>
  <si>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</si>
  <si>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</si>
  <si>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</si>
  <si>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</si>
  <si>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</si>
  <si>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</si>
  <si>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</si>
  <si>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</si>
  <si>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</si>
  <si>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</si>
  <si>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</si>
  <si>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</si>
  <si>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</si>
  <si>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</si>
  <si>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</si>
  <si>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</si>
  <si>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</si>
  <si>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</si>
  <si>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</si>
  <si>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</si>
  <si>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</si>
  <si>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</si>
  <si>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</si>
  <si>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</si>
  <si>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</si>
  <si>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</si>
  <si>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</si>
  <si>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</si>
  <si>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</si>
  <si>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</si>
  <si>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</si>
  <si>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</si>
  <si>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</si>
  <si>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</si>
  <si>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</si>
  <si>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</si>
  <si>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</si>
  <si>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</si>
  <si>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</si>
  <si>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</si>
  <si>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</si>
  <si>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</si>
  <si>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</si>
  <si>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</si>
  <si>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</si>
  <si>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</si>
  <si>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</si>
  <si>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</si>
  <si>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</si>
  <si>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</si>
  <si>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</si>
  <si>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</si>
  <si>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</si>
  <si>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</si>
  <si>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</si>
  <si>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</si>
  <si>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</si>
  <si>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</si>
  <si>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</si>
  <si>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</si>
  <si>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</si>
  <si>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</si>
  <si>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</si>
  <si>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</si>
  <si>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</si>
  <si>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</si>
  <si>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</si>
  <si>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</si>
  <si>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</si>
  <si>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</si>
  <si>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</si>
  <si>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</si>
  <si>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</si>
  <si>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</si>
  <si>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</si>
  <si>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</si>
  <si>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</si>
  <si>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</si>
  <si>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</si>
  <si>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</si>
  <si>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</si>
  <si>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</si>
  <si>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</si>
  <si>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</si>
  <si>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</si>
  <si>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</si>
  <si>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</si>
  <si>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</si>
  <si>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</si>
  <si>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</si>
  <si>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</si>
  <si>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</si>
  <si>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</si>
  <si>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</si>
  <si>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</si>
  <si>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</si>
  <si>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</si>
  <si>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</si>
  <si>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</si>
  <si>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</si>
  <si>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</si>
  <si>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</si>
  <si>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</si>
  <si>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</si>
  <si>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</si>
  <si>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</si>
  <si>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</si>
  <si>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</si>
  <si>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</si>
  <si>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</si>
  <si>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</si>
  <si>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</si>
  <si>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</si>
  <si>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</si>
  <si>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</si>
  <si>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</si>
  <si>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</si>
  <si>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</si>
  <si>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</si>
  <si>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</si>
  <si>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</si>
  <si>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</si>
  <si>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</si>
  <si>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</si>
  <si>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</si>
  <si>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</si>
  <si>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</si>
  <si>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</si>
  <si>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</si>
  <si>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</si>
  <si>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</si>
  <si>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</si>
  <si>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</si>
  <si>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</si>
  <si>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</si>
  <si>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</si>
  <si>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</si>
  <si>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</si>
  <si>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</si>
  <si>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</si>
  <si>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</si>
  <si>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</si>
  <si>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</si>
  <si>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</si>
  <si>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</si>
  <si>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</si>
  <si>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</si>
  <si>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</si>
  <si>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</si>
  <si>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</si>
  <si>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</si>
  <si>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</si>
  <si>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</si>
  <si>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</si>
  <si>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</si>
  <si>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</si>
  <si>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</si>
  <si>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</si>
  <si>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</si>
  <si>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</si>
  <si>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</si>
  <si>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</si>
  <si>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</si>
  <si>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</si>
  <si>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</si>
  <si>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</si>
  <si>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</si>
  <si>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</si>
  <si>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</si>
  <si>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</si>
  <si>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</si>
  <si>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</si>
  <si>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</si>
  <si>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</si>
  <si>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</si>
  <si>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</si>
  <si>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</si>
  <si>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</si>
  <si>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</si>
  <si>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</si>
  <si>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</si>
  <si>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</si>
  <si>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</si>
  <si>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</si>
  <si>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</si>
  <si>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</si>
  <si>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</si>
  <si>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</si>
  <si>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</si>
  <si>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</si>
  <si>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</si>
  <si>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</si>
  <si>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</si>
  <si>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</si>
  <si>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</si>
  <si>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</si>
  <si>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</si>
  <si>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</si>
  <si>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</si>
  <si>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</si>
  <si>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</si>
  <si>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</si>
  <si>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</si>
  <si>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</si>
  <si>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</si>
  <si>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</si>
  <si>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</si>
  <si>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</si>
  <si>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</si>
  <si>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</si>
  <si>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</si>
  <si>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</si>
  <si>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</si>
  <si>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</si>
  <si>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</si>
  <si>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</si>
  <si>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</si>
  <si>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</si>
  <si>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</si>
  <si>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</si>
  <si>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</si>
  <si>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</si>
  <si>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</si>
  <si>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</si>
  <si>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</si>
  <si>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</si>
  <si>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</si>
  <si>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</si>
  <si>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</si>
  <si>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</si>
  <si>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</si>
  <si>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</si>
  <si>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</si>
  <si>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</si>
  <si>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</si>
  <si>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</si>
  <si>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</si>
  <si>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</si>
  <si>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</si>
  <si>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</si>
  <si>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</si>
  <si>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</si>
  <si>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</si>
  <si>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</si>
  <si>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</si>
  <si>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</si>
  <si>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</si>
  <si>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</si>
  <si>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</si>
  <si>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</si>
  <si>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</si>
  <si>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</si>
  <si>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</si>
  <si>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</si>
  <si>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</si>
  <si>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</si>
  <si>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</si>
  <si>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</si>
  <si>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</si>
  <si>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</si>
  <si>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</si>
  <si>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</si>
  <si>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</si>
  <si>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</si>
  <si>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</si>
  <si>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</si>
  <si>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</si>
  <si>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</si>
  <si>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</si>
  <si>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</si>
  <si>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</si>
  <si>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</si>
  <si>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</si>
  <si>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</si>
  <si>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</si>
  <si>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</si>
  <si>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</si>
  <si>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</si>
  <si>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</si>
  <si>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</si>
  <si>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</si>
  <si>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</si>
  <si>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</si>
  <si>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</si>
  <si>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</si>
  <si>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</si>
  <si>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</si>
  <si>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</si>
  <si>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</si>
  <si>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</si>
  <si>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</si>
  <si>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</si>
  <si>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</si>
  <si>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</si>
  <si>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</si>
  <si>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</si>
  <si>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</si>
  <si>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</si>
  <si>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</si>
  <si>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</si>
  <si>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</si>
  <si>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</si>
  <si>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</si>
  <si>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</si>
  <si>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</si>
  <si>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</si>
  <si>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</si>
  <si>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</si>
  <si>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</si>
  <si>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</si>
  <si>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</si>
  <si>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</si>
  <si>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</si>
  <si>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</si>
  <si>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</si>
  <si>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</si>
  <si>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</si>
  <si>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</si>
  <si>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</si>
  <si>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</si>
  <si>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</si>
  <si>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</si>
  <si>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</si>
  <si>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</si>
  <si>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</si>
  <si>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</si>
  <si>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</si>
  <si>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</si>
  <si>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</si>
  <si>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</si>
  <si>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</si>
  <si>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</si>
  <si>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</si>
  <si>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</si>
  <si>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</si>
  <si>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</si>
  <si>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</si>
  <si>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</si>
  <si>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</si>
  <si>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</si>
  <si>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</si>
  <si>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</si>
  <si>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</si>
  <si>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</si>
  <si>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</si>
  <si>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</si>
  <si>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</si>
  <si>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</si>
  <si>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</si>
  <si>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</si>
  <si>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</si>
  <si>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</si>
  <si>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</si>
  <si>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</si>
  <si>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</si>
  <si>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</si>
  <si>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</si>
  <si>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</si>
  <si>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</si>
  <si>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</si>
  <si>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</si>
  <si>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</si>
  <si>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</si>
  <si>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</si>
  <si>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</si>
  <si>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</si>
  <si>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</si>
  <si>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</si>
  <si>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</si>
  <si>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</si>
  <si>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</si>
  <si>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</si>
  <si>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</si>
  <si>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</si>
  <si>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</si>
  <si>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</si>
  <si>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</si>
  <si>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</si>
  <si>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</si>
  <si>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</si>
  <si>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</si>
  <si>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</si>
  <si>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</si>
  <si>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</si>
  <si>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</si>
  <si>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</si>
  <si>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</si>
  <si>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</si>
  <si>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</si>
  <si>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</si>
  <si>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</si>
  <si>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</si>
  <si>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</si>
  <si>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</si>
  <si>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</si>
  <si>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</si>
  <si>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</si>
  <si>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</si>
  <si>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</si>
  <si>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</si>
  <si>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</si>
  <si>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</si>
  <si>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</si>
  <si>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</si>
  <si>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</si>
  <si>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</si>
  <si>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</si>
  <si>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</si>
  <si>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</si>
  <si>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</si>
  <si>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</si>
  <si>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</si>
  <si>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</si>
  <si>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</si>
  <si>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</si>
  <si>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</si>
  <si>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</si>
  <si>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</si>
  <si>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</si>
  <si>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</si>
  <si>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</si>
  <si>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</si>
  <si>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</si>
  <si>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</si>
  <si>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</si>
  <si>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</si>
  <si>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</si>
  <si>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</si>
  <si>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</si>
  <si>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</si>
  <si>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</si>
  <si>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</si>
  <si>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</si>
  <si>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</si>
  <si>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</si>
  <si>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</si>
  <si>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</si>
  <si>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</si>
  <si>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</si>
  <si>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</si>
  <si>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</si>
  <si>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</si>
  <si>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</si>
  <si>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</si>
  <si>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</si>
  <si>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</si>
  <si>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</si>
  <si>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</si>
  <si>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</si>
  <si>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</si>
  <si>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</si>
  <si>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</si>
  <si>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</si>
  <si>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</si>
  <si>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</si>
  <si>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</si>
  <si>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</si>
  <si>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</si>
  <si>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</si>
  <si>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</si>
  <si>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</si>
  <si>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</si>
  <si>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</si>
  <si>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</si>
  <si>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</si>
  <si>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</si>
  <si>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</si>
  <si>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</si>
  <si>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</si>
  <si>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</si>
  <si>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</si>
  <si>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</si>
  <si>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</si>
  <si>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</si>
  <si>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</si>
  <si>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</si>
  <si>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</si>
  <si>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</si>
  <si>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</si>
  <si>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</si>
  <si>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</si>
  <si>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</si>
  <si>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</si>
  <si>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</si>
  <si>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</si>
  <si>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</si>
  <si>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</si>
  <si>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</si>
  <si>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</si>
  <si>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</si>
  <si>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</si>
  <si>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</si>
  <si>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</si>
  <si>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</si>
  <si>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</si>
  <si>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</si>
  <si>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</si>
  <si>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</si>
  <si>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</si>
  <si>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</si>
  <si>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</si>
  <si>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</si>
  <si>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</si>
  <si>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</si>
  <si>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</si>
  <si>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</si>
  <si>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</si>
  <si>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</si>
  <si>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</si>
  <si>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</si>
  <si>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</si>
  <si>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</si>
  <si>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</si>
  <si>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</si>
  <si>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</si>
  <si>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</si>
  <si>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</si>
  <si>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</si>
  <si>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</si>
  <si>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</si>
  <si>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</si>
  <si>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</si>
  <si>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</si>
  <si>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</si>
  <si>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</si>
  <si>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</si>
  <si>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</si>
  <si>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</si>
  <si>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</si>
  <si>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</si>
  <si>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</si>
  <si>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</si>
  <si>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</si>
  <si>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</si>
  <si>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</si>
  <si>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</si>
  <si>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</si>
  <si>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</si>
  <si>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</si>
  <si>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</si>
  <si>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</si>
  <si>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</si>
  <si>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</si>
  <si>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</si>
  <si>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</si>
  <si>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</si>
  <si>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</si>
  <si>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</si>
  <si>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</si>
  <si>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</si>
  <si>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</si>
  <si>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</si>
  <si>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</si>
  <si>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</si>
  <si>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</si>
  <si>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</si>
  <si>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</si>
  <si>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</si>
  <si>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</si>
  <si>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</si>
  <si>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</si>
  <si>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</si>
  <si>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</si>
  <si>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</si>
  <si>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</si>
  <si>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</si>
  <si>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</si>
  <si>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</si>
  <si>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</si>
  <si>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</si>
  <si>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</si>
  <si>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</si>
  <si>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</si>
  <si>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</si>
  <si>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</si>
  <si>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</si>
  <si>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</si>
  <si>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</si>
  <si>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</si>
  <si>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</si>
  <si>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</si>
  <si>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</si>
  <si>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</si>
  <si>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</si>
  <si>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</si>
  <si>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</si>
  <si>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</si>
  <si>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</si>
  <si>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</si>
  <si>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</si>
  <si>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</si>
  <si>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</si>
  <si>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</si>
  <si>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</si>
  <si>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</si>
  <si>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</si>
  <si>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</si>
  <si>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</si>
  <si>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</si>
  <si>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</si>
  <si>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</si>
  <si>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</si>
  <si>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</si>
  <si>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</si>
  <si>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</si>
  <si>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</si>
  <si>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</si>
  <si>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</si>
  <si>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</si>
  <si>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</si>
  <si>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</si>
  <si>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</si>
  <si>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</si>
  <si>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</si>
  <si>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</si>
  <si>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</si>
  <si>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</si>
  <si>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</si>
  <si>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</si>
  <si>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</si>
  <si>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</si>
  <si>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</si>
  <si>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</si>
  <si>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</si>
  <si>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</si>
  <si>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</si>
  <si>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</si>
  <si>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</si>
  <si>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</si>
  <si>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</si>
  <si>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</si>
  <si>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</si>
  <si>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</si>
  <si>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</si>
  <si>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</si>
  <si>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</si>
  <si>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</si>
  <si>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</si>
  <si>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</si>
  <si>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</si>
  <si>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</si>
  <si>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</si>
  <si>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</si>
  <si>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</si>
  <si>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</si>
  <si>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</si>
  <si>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</si>
  <si>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</si>
  <si>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</si>
  <si>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</si>
  <si>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</si>
  <si>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</si>
  <si>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</si>
  <si>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</si>
  <si>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</si>
  <si>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</si>
  <si>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</si>
  <si>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</si>
  <si>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</si>
  <si>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</si>
  <si>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</si>
  <si>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</si>
  <si>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</si>
  <si>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</si>
  <si>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</si>
  <si>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</si>
  <si>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</si>
  <si>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</si>
  <si>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</si>
  <si>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</si>
  <si>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</si>
  <si>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</si>
  <si>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</si>
  <si>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</si>
  <si>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</si>
  <si>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</si>
  <si>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</si>
  <si>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</si>
  <si>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</si>
  <si>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</si>
  <si>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</si>
  <si>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</si>
  <si>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</si>
  <si>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</si>
  <si>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</si>
  <si>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</si>
  <si>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</si>
  <si>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</si>
  <si>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</si>
  <si>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</si>
  <si>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</si>
  <si>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</si>
  <si>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</si>
  <si>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</si>
  <si>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</si>
  <si>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</si>
  <si>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</si>
  <si>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</si>
  <si>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</si>
  <si>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</si>
  <si>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</si>
  <si>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</si>
  <si>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</si>
  <si>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</si>
  <si>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</si>
  <si>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</si>
  <si>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</si>
  <si>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</si>
  <si>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</si>
  <si>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</si>
  <si>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</si>
  <si>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</si>
  <si>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</si>
  <si>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</si>
  <si>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</si>
  <si>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</si>
  <si>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</si>
  <si>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</si>
  <si>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</si>
  <si>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</si>
  <si>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</si>
  <si>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</si>
  <si>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</si>
  <si>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</si>
  <si>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</si>
  <si>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</si>
  <si>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</si>
  <si>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</si>
  <si>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</si>
  <si>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</si>
  <si>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</si>
  <si>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</si>
  <si>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</si>
  <si>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</si>
  <si>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</si>
  <si>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</si>
  <si>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</si>
  <si>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</si>
  <si>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</si>
  <si>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</si>
  <si>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</si>
  <si>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</si>
  <si>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</si>
  <si>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</si>
  <si>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</si>
  <si>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</si>
  <si>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</si>
  <si>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</si>
  <si>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</si>
  <si>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</si>
  <si>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</si>
  <si>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</si>
  <si>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</si>
  <si>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</si>
  <si>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</si>
  <si>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</si>
  <si>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</si>
  <si>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</si>
  <si>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</si>
  <si>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</si>
  <si>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</si>
  <si>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</si>
  <si>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</si>
  <si>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</si>
  <si>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</si>
  <si>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</si>
  <si>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</si>
  <si>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</si>
  <si>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</si>
  <si>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</si>
  <si>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</si>
  <si>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</si>
  <si>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</si>
  <si>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</si>
  <si>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</si>
  <si>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</si>
  <si>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</si>
  <si>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</si>
  <si>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</si>
  <si>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</si>
  <si>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</si>
  <si>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</si>
  <si>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</si>
  <si>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</si>
  <si>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</si>
  <si>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</si>
  <si>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</si>
  <si>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</si>
  <si>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</si>
  <si>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</si>
  <si>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</si>
  <si>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</si>
  <si>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</si>
  <si>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</si>
  <si>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</si>
  <si>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</si>
  <si>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</si>
  <si>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</si>
  <si>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</si>
  <si>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</si>
  <si>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</si>
  <si>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</si>
  <si>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</si>
  <si>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</si>
  <si>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</si>
  <si>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</si>
  <si>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</si>
  <si>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</si>
  <si>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</si>
  <si>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</si>
  <si>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</si>
  <si>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</si>
  <si>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</si>
  <si>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</si>
  <si>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</si>
  <si>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</si>
  <si>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</si>
  <si>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</si>
  <si>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</si>
  <si>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</si>
  <si>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</si>
  <si>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</si>
  <si>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</si>
  <si>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</si>
  <si>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</si>
  <si>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</si>
  <si>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</si>
  <si>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</si>
  <si>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</si>
  <si>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</si>
  <si>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</si>
  <si>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</si>
  <si>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</si>
  <si>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</si>
  <si>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</si>
  <si>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</si>
  <si>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</si>
  <si>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</si>
  <si>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</si>
  <si>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</si>
  <si>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</si>
  <si>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</si>
  <si>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</si>
  <si>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</si>
  <si>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</si>
  <si>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</si>
  <si>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</si>
  <si>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</si>
  <si>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</si>
  <si>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</si>
  <si>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</si>
  <si>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</si>
  <si>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</si>
  <si>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</si>
  <si>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</si>
  <si>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</si>
  <si>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</si>
  <si>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</si>
  <si>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</si>
  <si>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</si>
  <si>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</si>
  <si>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</si>
  <si>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</si>
  <si>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</si>
  <si>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</si>
  <si>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</si>
  <si>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</si>
  <si>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</si>
  <si>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</si>
  <si>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</si>
  <si>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</si>
  <si>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</si>
  <si>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</si>
  <si>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</si>
  <si>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</si>
  <si>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</si>
  <si>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</si>
  <si>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</si>
  <si>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</si>
  <si>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</si>
  <si>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</si>
  <si>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</si>
  <si>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</si>
  <si>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</si>
  <si>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</si>
  <si>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</si>
  <si>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</si>
  <si>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</si>
  <si>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</si>
  <si>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</si>
  <si>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</si>
  <si>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</si>
  <si>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</si>
  <si>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</si>
  <si>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</si>
  <si>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</si>
  <si>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</si>
  <si>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</si>
  <si>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</si>
  <si>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</si>
  <si>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</si>
  <si>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</si>
  <si>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</si>
  <si>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</si>
  <si>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</si>
  <si>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</si>
  <si>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</si>
  <si>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</si>
  <si>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</si>
  <si>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</si>
  <si>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</si>
  <si>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</si>
  <si>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</si>
  <si>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</si>
  <si>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</si>
  <si>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</si>
  <si>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</si>
  <si>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</si>
  <si>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</si>
  <si>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</si>
  <si>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</si>
  <si>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</si>
  <si>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</si>
  <si>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</si>
  <si>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</si>
  <si>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</si>
  <si>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</si>
  <si>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</si>
  <si>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</si>
  <si>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</si>
  <si>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</si>
  <si>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</si>
  <si>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</si>
  <si>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</si>
  <si>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</si>
  <si>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</si>
  <si>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</si>
  <si>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</si>
  <si>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</si>
  <si>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</si>
  <si>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</si>
  <si>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</si>
  <si>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</si>
  <si>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</si>
  <si>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</si>
  <si>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</si>
  <si>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</si>
  <si>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</si>
  <si>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</si>
  <si>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</si>
  <si>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</si>
  <si>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</si>
  <si>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</si>
  <si>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</si>
  <si>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</si>
  <si>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</si>
  <si>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</si>
  <si>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</si>
  <si>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</si>
  <si>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</si>
  <si>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</si>
  <si>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</si>
  <si>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</si>
  <si>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</si>
  <si>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</si>
  <si>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</si>
  <si>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</si>
  <si>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</si>
  <si>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</si>
  <si>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</si>
  <si>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</si>
  <si>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</si>
  <si>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</si>
  <si>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</si>
  <si>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</si>
  <si>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</si>
  <si>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</si>
  <si>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</si>
  <si>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</si>
  <si>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</si>
  <si>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</si>
  <si>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</si>
  <si>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</si>
  <si>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</si>
  <si>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</si>
  <si>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</si>
  <si>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</si>
  <si>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</si>
  <si>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</si>
  <si>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</si>
  <si>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</si>
  <si>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</si>
  <si>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</si>
  <si>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</si>
  <si>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</si>
  <si>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</si>
  <si>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</si>
  <si>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</si>
  <si>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</si>
  <si>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</si>
  <si>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</si>
  <si>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</si>
  <si>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</si>
  <si>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</si>
  <si>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</si>
  <si>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</si>
  <si>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</si>
  <si>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</si>
  <si>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</si>
  <si>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</si>
  <si>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</si>
  <si>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</si>
  <si>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</si>
  <si>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</si>
  <si>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</si>
  <si>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</si>
  <si>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</si>
  <si>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</si>
  <si>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</si>
  <si>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</si>
  <si>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</si>
  <si>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</si>
  <si>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</si>
  <si>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</si>
  <si>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</si>
  <si>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</si>
  <si>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</si>
  <si>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</si>
  <si>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</si>
  <si>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</si>
  <si>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</si>
  <si>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</si>
  <si>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</si>
  <si>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</si>
  <si>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</si>
  <si>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</si>
  <si>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</si>
  <si>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</si>
  <si>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</si>
  <si>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</si>
  <si>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</si>
  <si>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</si>
  <si>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</si>
  <si>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</si>
  <si>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</si>
  <si>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</si>
  <si>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</si>
  <si>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</si>
  <si>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</si>
  <si>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</si>
  <si>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</si>
  <si>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</si>
  <si>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</si>
  <si>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</si>
  <si>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</si>
  <si>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</si>
  <si>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</si>
  <si>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</si>
  <si>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</si>
  <si>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</si>
  <si>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</si>
  <si>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</si>
  <si>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</si>
  <si>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</si>
  <si>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</si>
  <si>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</si>
  <si>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</si>
  <si>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</si>
  <si>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</si>
  <si>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</si>
  <si>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</si>
  <si>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</si>
  <si>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</si>
  <si>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</si>
  <si>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</si>
  <si>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</si>
  <si>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</si>
  <si>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</si>
  <si>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</si>
  <si>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</si>
  <si>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</si>
  <si>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</si>
  <si>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</si>
  <si>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</si>
  <si>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</si>
  <si>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</si>
  <si>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</si>
  <si>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</si>
  <si>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</si>
  <si>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</si>
  <si>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</si>
  <si>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</si>
  <si>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</si>
  <si>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</si>
  <si>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</si>
  <si>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</si>
  <si>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</si>
  <si>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</si>
  <si>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</si>
  <si>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</si>
  <si>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</si>
  <si>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</si>
  <si>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</si>
  <si>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</si>
  <si>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</si>
  <si>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</si>
  <si>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</si>
  <si>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</si>
  <si>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</si>
  <si>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</si>
  <si>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</si>
  <si>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</si>
  <si>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</si>
  <si>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</si>
  <si>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</si>
  <si>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</si>
  <si>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</si>
  <si>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</si>
  <si>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</si>
  <si>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</si>
  <si>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</si>
  <si>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</si>
  <si>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</si>
  <si>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</si>
  <si>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</si>
  <si>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</si>
  <si>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</si>
  <si>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</si>
  <si>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</si>
  <si>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</si>
  <si>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</si>
  <si>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</si>
  <si>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</si>
  <si>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</si>
  <si>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</si>
  <si>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</si>
  <si>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</si>
  <si>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</si>
  <si>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</si>
  <si>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</si>
  <si>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</si>
  <si>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</si>
  <si>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</si>
  <si>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</si>
  <si>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</si>
  <si>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</si>
  <si>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</si>
  <si>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</si>
  <si>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</si>
  <si>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</si>
  <si>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</si>
  <si>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</si>
  <si>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</si>
  <si>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</si>
  <si>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</si>
  <si>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</si>
  <si>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</si>
  <si>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</si>
  <si>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</si>
  <si>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</si>
  <si>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</si>
  <si>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</si>
  <si>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</si>
  <si>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</si>
  <si>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</si>
  <si>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</si>
  <si>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</si>
  <si>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</si>
  <si>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</si>
  <si>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</si>
  <si>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</si>
  <si>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</si>
  <si>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</si>
  <si>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</si>
  <si>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</si>
  <si>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</si>
  <si>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</si>
  <si>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</si>
  <si>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</si>
  <si>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</si>
  <si>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</si>
  <si>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</si>
  <si>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</si>
  <si>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</si>
  <si>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</si>
  <si>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</si>
  <si>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</si>
  <si>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</si>
  <si>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</si>
  <si>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</si>
  <si>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</si>
  <si>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</si>
  <si>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</si>
  <si>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</si>
  <si>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</si>
  <si>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</si>
  <si>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</si>
  <si>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</si>
  <si>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</si>
  <si>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</si>
  <si>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</si>
  <si>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</si>
  <si>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</si>
  <si>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</si>
  <si>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</si>
  <si>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</si>
  <si>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</si>
  <si>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</si>
  <si>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</si>
  <si>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</si>
  <si>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</si>
  <si>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</si>
  <si>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</si>
  <si>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</si>
  <si>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</si>
  <si>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</si>
  <si>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</si>
  <si>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</si>
  <si>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</si>
  <si>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</si>
  <si>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</si>
  <si>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</si>
  <si>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</si>
  <si>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</si>
  <si>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</si>
  <si>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</si>
  <si>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</si>
  <si>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</si>
  <si>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</si>
  <si>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</si>
  <si>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</si>
  <si>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</si>
  <si>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</si>
  <si>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</si>
  <si>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</si>
  <si>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</si>
  <si>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</si>
  <si>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</si>
  <si>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</si>
  <si>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</si>
  <si>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</si>
  <si>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</si>
  <si>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</si>
  <si>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</si>
  <si>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</si>
  <si>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</si>
  <si>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</si>
  <si>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</si>
  <si>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</si>
  <si>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</si>
  <si>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</si>
  <si>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</si>
  <si>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</si>
  <si>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</si>
  <si>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</si>
  <si>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</si>
  <si>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</si>
  <si>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</si>
  <si>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</si>
  <si>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</si>
  <si>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</si>
  <si>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</si>
  <si>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</si>
  <si>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</si>
  <si>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</si>
  <si>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</si>
  <si>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</si>
  <si>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</si>
  <si>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</si>
  <si>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</si>
  <si>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</si>
  <si>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</si>
  <si>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</si>
  <si>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</si>
  <si>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</si>
  <si>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</si>
  <si>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</si>
  <si>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</si>
  <si>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</si>
  <si>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</si>
  <si>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</si>
  <si>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</si>
  <si>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</si>
  <si>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</si>
  <si>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</si>
  <si>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</si>
  <si>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</si>
  <si>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</si>
  <si>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</si>
  <si>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</si>
  <si>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</si>
  <si>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</si>
  <si>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</si>
  <si>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</si>
  <si>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</si>
  <si>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</si>
  <si>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</si>
  <si>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</si>
  <si>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</si>
  <si>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</si>
  <si>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</si>
  <si>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</si>
  <si>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</si>
  <si>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</si>
  <si>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</si>
  <si>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</si>
  <si>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</si>
  <si>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</si>
  <si>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</si>
  <si>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</si>
  <si>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</si>
  <si>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</si>
  <si>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</si>
  <si>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</si>
  <si>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</si>
  <si>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</si>
  <si>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</si>
  <si>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</si>
  <si>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</si>
  <si>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</si>
  <si>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</si>
  <si>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</si>
  <si>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</si>
  <si>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</si>
  <si>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</si>
  <si>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</si>
  <si>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</si>
  <si>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</si>
  <si>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</si>
  <si>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</si>
  <si>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</si>
  <si>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</si>
  <si>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</si>
  <si>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</si>
  <si>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</si>
  <si>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</si>
  <si>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</si>
  <si>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</si>
  <si>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</si>
  <si>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</si>
  <si>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</si>
  <si>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</si>
  <si>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</si>
  <si>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</si>
  <si>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</si>
  <si>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</si>
  <si>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</si>
  <si>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</si>
  <si>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</si>
  <si>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</si>
  <si>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</si>
  <si>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</si>
  <si>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</si>
  <si>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</si>
  <si>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</si>
  <si>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</si>
  <si>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</si>
  <si>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</si>
  <si>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</si>
  <si>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</si>
  <si>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</si>
  <si>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</si>
  <si>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</si>
  <si>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</si>
  <si>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</si>
  <si>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</si>
  <si>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</si>
  <si>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</si>
  <si>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</si>
  <si>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</si>
  <si>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</si>
  <si>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</si>
  <si>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</si>
  <si>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</si>
  <si>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</si>
  <si>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</si>
  <si>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</si>
  <si>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</si>
  <si>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</si>
  <si>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</si>
  <si>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</si>
  <si>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</si>
  <si>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</si>
  <si>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</si>
  <si>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</si>
  <si>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</si>
  <si>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</si>
  <si>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</si>
  <si>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</si>
  <si>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</si>
  <si>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</si>
  <si>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</si>
  <si>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</si>
  <si>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</si>
  <si>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</si>
  <si>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</si>
  <si>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</si>
  <si>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</si>
  <si>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</si>
  <si>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</si>
  <si>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</si>
  <si>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</si>
  <si>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</si>
  <si>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</si>
  <si>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</si>
  <si>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</si>
  <si>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</si>
  <si>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</si>
  <si>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</si>
  <si>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</si>
  <si>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</si>
  <si>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</si>
  <si>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</si>
  <si>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</si>
  <si>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</si>
  <si>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</si>
  <si>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</si>
  <si>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</si>
  <si>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</si>
  <si>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</si>
  <si>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</si>
  <si>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</si>
  <si>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</si>
  <si>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</si>
  <si>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</si>
  <si>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</si>
  <si>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</si>
  <si>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</si>
  <si>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</si>
  <si>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</si>
  <si>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</si>
  <si>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</si>
  <si>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</si>
  <si>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</si>
  <si>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</si>
  <si>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</si>
  <si>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</si>
  <si>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</si>
  <si>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</si>
  <si>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</si>
  <si>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</si>
  <si>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</si>
  <si>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</si>
  <si>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</si>
  <si>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</si>
  <si>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</si>
  <si>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</si>
  <si>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</si>
  <si>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</si>
  <si>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</si>
  <si>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</si>
  <si>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</si>
  <si>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</si>
  <si>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</si>
  <si>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</si>
  <si>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</si>
  <si>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</si>
  <si>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</si>
  <si>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</si>
  <si>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</si>
  <si>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</si>
  <si>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</si>
  <si>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</si>
  <si>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</si>
  <si>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</si>
  <si>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</si>
  <si>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</si>
  <si>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</si>
  <si>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</si>
  <si>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</si>
  <si>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</si>
  <si>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</si>
  <si>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</si>
  <si>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</si>
  <si>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</si>
  <si>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</si>
  <si>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</si>
  <si>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</si>
  <si>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</si>
  <si>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</si>
  <si>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</si>
  <si>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</si>
  <si>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</si>
  <si>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</si>
  <si>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</si>
  <si>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</si>
  <si>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</si>
  <si>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</si>
  <si>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</si>
  <si>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</si>
  <si>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</si>
  <si>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</si>
  <si>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</si>
  <si>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</si>
  <si>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</si>
  <si>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</si>
  <si>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</si>
  <si>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</si>
  <si>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</si>
  <si>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</si>
  <si>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</si>
  <si>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</si>
  <si>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</si>
  <si>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</si>
  <si>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</si>
  <si>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</si>
  <si>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</si>
  <si>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</si>
  <si>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</si>
  <si>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</si>
  <si>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</si>
  <si>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</si>
  <si>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</si>
  <si>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</si>
  <si>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</si>
  <si>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</si>
  <si>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</si>
  <si>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</si>
  <si>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</si>
  <si>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</si>
  <si>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</si>
  <si>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</si>
  <si>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</si>
  <si>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</si>
  <si>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</si>
  <si>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</si>
  <si>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</si>
  <si>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</si>
  <si>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</si>
  <si>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</si>
  <si>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</si>
  <si>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</si>
  <si>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</si>
  <si>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</si>
  <si>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</si>
  <si>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</si>
  <si>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</si>
  <si>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</si>
  <si>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</si>
  <si>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</si>
  <si>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</si>
  <si>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</si>
  <si>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</si>
  <si>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</si>
  <si>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</si>
  <si>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</si>
  <si>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</si>
  <si>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</si>
  <si>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</si>
  <si>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</si>
  <si>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</si>
  <si>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</si>
  <si>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</si>
  <si>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</si>
  <si>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</si>
  <si>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</si>
  <si>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</si>
  <si>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</si>
  <si>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</si>
  <si>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</si>
  <si>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</si>
  <si>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</si>
  <si>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</si>
  <si>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</si>
  <si>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</si>
  <si>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</si>
  <si>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</si>
  <si>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</si>
  <si>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</si>
  <si>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</si>
  <si>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</si>
  <si>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</si>
  <si>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</si>
  <si>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</si>
  <si>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</si>
  <si>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</si>
  <si>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</si>
  <si>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</si>
  <si>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</si>
  <si>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</si>
  <si>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</si>
  <si>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</si>
  <si>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</si>
  <si>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</si>
  <si>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</si>
  <si>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</si>
  <si>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</si>
  <si>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</si>
  <si>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</si>
  <si>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</si>
  <si>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</si>
  <si>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</si>
  <si>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</si>
  <si>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</si>
  <si>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</si>
  <si>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</si>
  <si>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</si>
  <si>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</si>
  <si>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</si>
  <si>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</si>
  <si>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</si>
  <si>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</si>
  <si>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</si>
  <si>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</si>
  <si>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</si>
  <si>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</si>
  <si>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</si>
  <si>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</si>
  <si>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</si>
  <si>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</si>
  <si>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</si>
  <si>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</si>
  <si>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</si>
  <si>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</si>
  <si>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</si>
  <si>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</si>
  <si>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</si>
  <si>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</si>
  <si>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</si>
  <si>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</si>
  <si>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</si>
  <si>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</si>
  <si>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</si>
  <si>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</si>
  <si>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</si>
  <si>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</si>
  <si>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</si>
  <si>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</si>
  <si>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</si>
  <si>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</si>
  <si>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</si>
  <si>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</si>
  <si>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</si>
  <si>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</si>
  <si>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</si>
  <si>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</si>
  <si>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</si>
  <si>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</si>
  <si>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</si>
  <si>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</si>
  <si>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</si>
  <si>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</si>
  <si>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</si>
  <si>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</si>
  <si>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</si>
  <si>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</si>
  <si>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</si>
  <si>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</si>
  <si>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</si>
  <si>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</si>
  <si>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</si>
  <si>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</si>
  <si>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</si>
  <si>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</si>
  <si>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</si>
  <si>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</si>
  <si>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</si>
  <si>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</si>
  <si>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</si>
  <si>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</si>
  <si>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</si>
  <si>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</si>
  <si>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</si>
  <si>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</si>
  <si>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</si>
  <si>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</si>
  <si>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</si>
  <si>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</si>
  <si>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</si>
  <si>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</si>
  <si>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</si>
  <si>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</si>
  <si>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</si>
  <si>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</si>
  <si>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</si>
  <si>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</si>
  <si>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</si>
  <si>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</si>
  <si>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</si>
  <si>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</si>
  <si>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</si>
  <si>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</si>
  <si>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</si>
  <si>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</si>
  <si>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</si>
  <si>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</si>
  <si>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</si>
  <si>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</si>
  <si>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</si>
  <si>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</si>
  <si>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</si>
  <si>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</si>
  <si>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</si>
  <si>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</si>
  <si>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</si>
  <si>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</si>
  <si>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</si>
  <si>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</si>
  <si>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</si>
  <si>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</si>
  <si>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</si>
  <si>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</si>
  <si>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</si>
  <si>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</si>
  <si>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</si>
  <si>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</si>
  <si>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</si>
  <si>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</si>
  <si>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</si>
  <si>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</si>
  <si>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</si>
  <si>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</si>
  <si>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</si>
  <si>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</si>
  <si>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</si>
  <si>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</si>
  <si>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</si>
  <si>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</si>
  <si>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</si>
  <si>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</si>
  <si>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</si>
  <si>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</si>
  <si>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</si>
  <si>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</si>
  <si>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</si>
  <si>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</si>
  <si>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</si>
  <si>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</si>
  <si>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</si>
  <si>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</si>
  <si>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</si>
  <si>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</si>
  <si>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</si>
  <si>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</si>
  <si>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</si>
  <si>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</si>
  <si>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</si>
  <si>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</si>
  <si>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</si>
  <si>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</si>
  <si>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</si>
  <si>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</si>
  <si>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</si>
  <si>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</si>
  <si>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</si>
  <si>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</si>
  <si>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</si>
  <si>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</si>
  <si>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</si>
  <si>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</si>
  <si>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</si>
  <si>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</si>
  <si>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</si>
  <si>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</si>
  <si>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</si>
  <si>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</si>
  <si>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</si>
  <si>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</si>
  <si>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</si>
  <si>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</si>
  <si>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</si>
  <si>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</si>
  <si>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</si>
  <si>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</si>
  <si>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</si>
  <si>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</si>
  <si>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</si>
  <si>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</si>
  <si>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</si>
  <si>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</si>
  <si>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</si>
  <si>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</si>
  <si>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</si>
  <si>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</si>
  <si>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</si>
  <si>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</si>
  <si>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</si>
  <si>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</si>
  <si>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</si>
  <si>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</si>
  <si>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</si>
  <si>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</si>
  <si>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</si>
  <si>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</si>
  <si>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</si>
  <si>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</si>
  <si>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</si>
  <si>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</si>
  <si>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</si>
  <si>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</si>
  <si>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</si>
  <si>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</si>
  <si>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</si>
  <si>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</si>
  <si>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</si>
  <si>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</si>
  <si>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</si>
  <si>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</si>
  <si>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</si>
  <si>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</si>
  <si>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</si>
  <si>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</si>
  <si>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</si>
  <si>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</si>
  <si>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</si>
  <si>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</si>
  <si>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</si>
  <si>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</si>
  <si>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</si>
  <si>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</si>
  <si>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</si>
  <si>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</si>
  <si>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</si>
  <si>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</si>
  <si>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</si>
  <si>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</si>
  <si>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</si>
  <si>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</si>
  <si>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</si>
  <si>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</si>
  <si>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</si>
  <si>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</si>
  <si>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</si>
  <si>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</si>
  <si>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</si>
  <si>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</si>
  <si>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</si>
  <si>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</si>
  <si>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</si>
  <si>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</si>
  <si>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</si>
  <si>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</si>
  <si>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</si>
  <si>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</si>
  <si>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</si>
  <si>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</si>
  <si>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</si>
  <si>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</si>
  <si>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</si>
  <si>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</si>
  <si>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</si>
  <si>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</si>
  <si>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</si>
  <si>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</si>
  <si>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</si>
  <si>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</si>
  <si>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</si>
  <si>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</si>
  <si>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</si>
  <si>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</si>
  <si>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</si>
  <si>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</si>
  <si>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</si>
  <si>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</si>
  <si>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</si>
  <si>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</si>
  <si>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</si>
  <si>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</si>
  <si>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</si>
  <si>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</si>
  <si>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</si>
  <si>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</si>
  <si>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</si>
  <si>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</si>
  <si>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</si>
  <si>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</si>
  <si>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</si>
  <si>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</si>
  <si>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</si>
  <si>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</si>
  <si>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</si>
  <si>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</si>
  <si>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</si>
  <si>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</si>
  <si>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</si>
  <si>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</si>
  <si>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</si>
  <si>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</si>
  <si>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</si>
  <si>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</si>
  <si>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</si>
  <si>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</si>
  <si>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</si>
  <si>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</si>
  <si>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</si>
  <si>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</si>
  <si>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</si>
  <si>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</si>
  <si>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</si>
  <si>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</si>
  <si>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</si>
  <si>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</si>
  <si>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</si>
  <si>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</si>
  <si>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</si>
  <si>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</si>
  <si>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</si>
  <si>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</si>
  <si>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</si>
  <si>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</si>
  <si>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</si>
  <si>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</si>
  <si>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</si>
  <si>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</si>
  <si>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</si>
  <si>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</si>
  <si>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</si>
  <si>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</si>
  <si>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</si>
  <si>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</si>
  <si>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</si>
  <si>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</si>
  <si>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</si>
  <si>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</si>
  <si>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</si>
  <si>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</si>
  <si>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</si>
  <si>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</si>
  <si>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</si>
  <si>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</si>
  <si>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</si>
  <si>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</si>
  <si>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</si>
  <si>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</si>
  <si>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</si>
  <si>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</si>
  <si>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</si>
  <si>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</si>
  <si>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</si>
  <si>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</si>
  <si>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</si>
  <si>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</si>
  <si>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</si>
  <si>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</si>
  <si>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</si>
  <si>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</si>
  <si>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</si>
  <si>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</si>
  <si>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</si>
  <si>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</si>
  <si>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</si>
  <si>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</si>
  <si>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</si>
  <si>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</si>
  <si>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</si>
  <si>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</si>
  <si>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</si>
  <si>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</si>
  <si>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</si>
  <si>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</si>
  <si>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</si>
  <si>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</si>
  <si>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</si>
  <si>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</si>
  <si>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</si>
  <si>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</si>
  <si>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</si>
  <si>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</si>
  <si>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</si>
  <si>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</si>
  <si>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</si>
  <si>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</si>
  <si>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</si>
  <si>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</si>
  <si>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</si>
  <si>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</si>
  <si>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</si>
  <si>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</si>
  <si>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</si>
  <si>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</si>
  <si>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</si>
  <si>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</si>
  <si>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</si>
  <si>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</si>
  <si>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</si>
  <si>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</si>
  <si>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</si>
  <si>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</si>
  <si>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</si>
  <si>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</si>
  <si>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</si>
  <si>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</si>
  <si>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</si>
  <si>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</si>
  <si>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</si>
  <si>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</si>
  <si>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</si>
  <si>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</si>
  <si>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</si>
  <si>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</si>
  <si>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</si>
  <si>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</si>
  <si>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</si>
  <si>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</si>
  <si>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</si>
  <si>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</si>
  <si>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</si>
  <si>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</si>
  <si>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</si>
  <si>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</si>
  <si>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</si>
  <si>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</si>
  <si>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</si>
  <si>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</si>
  <si>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</si>
  <si>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</si>
  <si>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</si>
  <si>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</si>
  <si>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</si>
  <si>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</si>
  <si>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</si>
  <si>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</si>
  <si>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</si>
  <si>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</si>
  <si>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</si>
  <si>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</si>
  <si>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</si>
  <si>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</si>
  <si>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</si>
  <si>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</si>
  <si>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</si>
  <si>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</si>
  <si>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</si>
  <si>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</si>
  <si>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</si>
  <si>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</si>
  <si>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</si>
  <si>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</si>
  <si>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</si>
  <si>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</si>
  <si>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</si>
  <si>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</si>
  <si>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</si>
  <si>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</si>
  <si>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</si>
  <si>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</si>
  <si>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</si>
  <si>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</si>
  <si>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</si>
  <si>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</si>
  <si>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</si>
  <si>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</si>
  <si>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</si>
  <si>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</si>
  <si>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</si>
  <si>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</si>
  <si>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</si>
  <si>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</si>
  <si>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</si>
  <si>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</si>
  <si>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</si>
  <si>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</si>
  <si>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</si>
  <si>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</si>
  <si>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</si>
  <si>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</si>
  <si>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</si>
  <si>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</si>
  <si>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</si>
  <si>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</si>
  <si>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</si>
  <si>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</si>
  <si>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</si>
  <si>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</si>
  <si>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</si>
  <si>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</si>
  <si>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</si>
  <si>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</si>
  <si>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</si>
  <si>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</si>
  <si>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</si>
  <si>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</si>
  <si>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</si>
  <si>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</si>
  <si>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</si>
  <si>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</si>
  <si>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</si>
  <si>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</si>
  <si>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</si>
  <si>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</si>
  <si>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</si>
  <si>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</si>
  <si>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</si>
  <si>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</si>
  <si>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</si>
  <si>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</si>
  <si>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</si>
  <si>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</si>
  <si>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</si>
  <si>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</si>
  <si>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</si>
  <si>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</si>
  <si>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</si>
  <si>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</si>
  <si>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</si>
  <si>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</si>
  <si>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</si>
  <si>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</si>
  <si>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</si>
  <si>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</si>
  <si>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</si>
  <si>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</si>
  <si>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</si>
  <si>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</si>
  <si>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</si>
  <si>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</si>
  <si>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</si>
  <si>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</si>
  <si>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</si>
  <si>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</si>
  <si>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</si>
  <si>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</si>
  <si>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</si>
  <si>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</si>
  <si>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</si>
  <si>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</si>
  <si>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</si>
  <si>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</si>
  <si>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</si>
  <si>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</si>
  <si>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</si>
  <si>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</si>
  <si>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</si>
  <si>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</si>
  <si>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</si>
  <si>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</si>
  <si>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</si>
  <si>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</si>
  <si>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</si>
  <si>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</si>
  <si>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</si>
  <si>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</si>
  <si>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</si>
  <si>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</si>
  <si>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</si>
  <si>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</si>
  <si>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</si>
  <si>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</si>
  <si>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</si>
  <si>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</si>
  <si>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</si>
  <si>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</si>
  <si>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</si>
  <si>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</si>
  <si>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</si>
  <si>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</si>
  <si>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</si>
  <si>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</si>
  <si>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</si>
  <si>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</si>
  <si>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</si>
  <si>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</si>
  <si>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</si>
  <si>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</si>
  <si>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</si>
  <si>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</si>
  <si>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</si>
  <si>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</si>
  <si>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</si>
  <si>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</si>
  <si>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</si>
  <si>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</si>
  <si>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</si>
  <si>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</si>
  <si>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</si>
  <si>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</si>
  <si>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</si>
  <si>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</si>
  <si>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</si>
  <si>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</si>
  <si>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</si>
  <si>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</si>
  <si>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</si>
  <si>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</si>
  <si>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</si>
  <si>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</si>
  <si>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</si>
  <si>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</si>
  <si>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</si>
  <si>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</si>
  <si>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</si>
  <si>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</si>
  <si>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</si>
  <si>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</si>
  <si>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</si>
  <si>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</si>
  <si>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</si>
  <si>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</si>
  <si>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</si>
  <si>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</si>
  <si>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</si>
  <si>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</si>
  <si>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</si>
  <si>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</si>
  <si>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</si>
  <si>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</si>
  <si>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</si>
  <si>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</si>
  <si>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</si>
  <si>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</si>
  <si>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</si>
  <si>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</si>
  <si>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</si>
  <si>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</si>
  <si>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</si>
  <si>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</si>
  <si>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</si>
  <si>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</si>
  <si>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</si>
  <si>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</si>
  <si>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</si>
  <si>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</si>
  <si>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</si>
  <si>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</si>
  <si>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</si>
  <si>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</si>
  <si>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</si>
  <si>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</si>
  <si>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</si>
  <si>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</si>
  <si>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</si>
  <si>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</si>
  <si>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</si>
  <si>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</si>
  <si>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</si>
  <si>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</si>
  <si>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</si>
  <si>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</si>
  <si>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</si>
  <si>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</si>
  <si>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</si>
  <si>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</si>
  <si>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</si>
  <si>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</si>
  <si>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</si>
  <si>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</si>
  <si>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</si>
  <si>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</si>
  <si>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</si>
  <si>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</si>
  <si>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</si>
  <si>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</si>
  <si>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</si>
  <si>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</si>
  <si>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</si>
  <si>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</si>
  <si>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</si>
  <si>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</si>
  <si>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</si>
  <si>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</si>
  <si>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</si>
  <si>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</si>
  <si>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</si>
  <si>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</si>
  <si>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</si>
  <si>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</si>
  <si>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</si>
  <si>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</si>
  <si>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</si>
  <si>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</si>
  <si>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</si>
  <si>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</si>
  <si>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</si>
  <si>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</si>
  <si>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</si>
  <si>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</si>
  <si>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</si>
  <si>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</si>
  <si>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</si>
  <si>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</si>
  <si>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</si>
  <si>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</si>
  <si>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</si>
  <si>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</si>
  <si>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</si>
  <si>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</si>
  <si>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</si>
  <si>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</si>
  <si>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</si>
  <si>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</si>
  <si>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</si>
  <si>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</si>
  <si>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</si>
  <si>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</si>
  <si>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</si>
  <si>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</si>
  <si>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</si>
  <si>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</si>
  <si>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</si>
  <si>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</si>
  <si>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</si>
  <si>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</si>
  <si>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</si>
  <si>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</si>
  <si>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</si>
  <si>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</si>
  <si>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</si>
  <si>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</si>
  <si>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</si>
  <si>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</si>
  <si>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</si>
  <si>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</si>
  <si>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</si>
  <si>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</si>
  <si>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</si>
  <si>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</si>
  <si>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</si>
  <si>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</si>
  <si>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</si>
  <si>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</si>
  <si>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</si>
  <si>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</si>
  <si>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</si>
  <si>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</si>
  <si>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</si>
  <si>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</si>
  <si>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</si>
  <si>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</si>
  <si>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</si>
  <si>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</si>
  <si>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</si>
  <si>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</si>
  <si>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</si>
  <si>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</si>
  <si>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</si>
  <si>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</si>
  <si>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</si>
  <si>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</si>
  <si>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</si>
  <si>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</si>
  <si>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</si>
  <si>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</si>
  <si>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</si>
  <si>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</si>
  <si>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</si>
  <si>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</si>
  <si>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</si>
  <si>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</si>
  <si>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</si>
  <si>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</si>
  <si>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</si>
  <si>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</si>
  <si>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</si>
  <si>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</si>
  <si>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</si>
  <si>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</si>
  <si>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</si>
  <si>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</si>
  <si>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</si>
  <si>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</si>
  <si>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</si>
  <si>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</si>
  <si>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</si>
  <si>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</si>
  <si>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</si>
  <si>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</si>
  <si>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</si>
  <si>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</si>
  <si>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</si>
  <si>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</si>
  <si>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</si>
  <si>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</si>
  <si>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</si>
  <si>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</si>
  <si>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</si>
  <si>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</si>
  <si>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</si>
  <si>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</si>
  <si>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</si>
  <si>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</si>
  <si>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</si>
  <si>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</si>
  <si>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</si>
  <si>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</si>
  <si>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</si>
  <si>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</si>
  <si>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</si>
  <si>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</si>
  <si>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</si>
  <si>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</si>
  <si>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</si>
  <si>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</si>
  <si>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</si>
  <si>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</si>
  <si>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</si>
  <si>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</si>
  <si>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</si>
  <si>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</si>
  <si>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</si>
  <si>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</si>
  <si>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</si>
  <si>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</si>
  <si>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</si>
  <si>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</si>
  <si>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</si>
  <si>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</si>
  <si>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</si>
  <si>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</si>
  <si>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</si>
  <si>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</si>
  <si>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</si>
  <si>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</si>
  <si>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</si>
  <si>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</si>
  <si>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</si>
  <si>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</si>
  <si>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</si>
  <si>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</si>
  <si>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</si>
  <si>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</si>
  <si>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</si>
  <si>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</si>
  <si>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</si>
  <si>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</si>
  <si>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</si>
  <si>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</si>
  <si>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</si>
  <si>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</si>
  <si>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</si>
  <si>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</si>
  <si>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</si>
  <si>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</si>
  <si>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</si>
  <si>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</si>
  <si>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</si>
  <si>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</si>
  <si>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</si>
  <si>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</si>
  <si>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</si>
  <si>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</si>
  <si>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</si>
  <si>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</si>
  <si>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</si>
  <si>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</si>
  <si>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</si>
  <si>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</si>
  <si>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</si>
  <si>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</si>
  <si>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</si>
  <si>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</si>
  <si>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</si>
  <si>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</si>
  <si>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</si>
  <si>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</si>
  <si>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</si>
  <si>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</si>
  <si>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</si>
  <si>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</si>
  <si>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</si>
  <si>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</si>
  <si>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</si>
  <si>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</si>
  <si>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</si>
  <si>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</si>
  <si>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</si>
  <si>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</si>
  <si>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</si>
  <si>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</si>
  <si>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</si>
  <si>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</si>
  <si>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</si>
  <si>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</si>
  <si>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</si>
  <si>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</si>
  <si>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</si>
  <si>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</si>
  <si>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</si>
  <si>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</si>
  <si>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</si>
  <si>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</si>
  <si>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</si>
  <si>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</si>
  <si>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</si>
  <si>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</si>
  <si>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</si>
  <si>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</si>
  <si>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</si>
  <si>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</si>
  <si>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</si>
  <si>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</si>
  <si>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</si>
  <si>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</si>
  <si>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</si>
  <si>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</si>
  <si>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</si>
  <si>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</si>
  <si>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</si>
  <si>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</si>
  <si>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</si>
  <si>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</si>
  <si>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</si>
  <si>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</si>
  <si>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</si>
  <si>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</si>
  <si>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</si>
  <si>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</si>
  <si>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</si>
  <si>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</si>
  <si>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</si>
  <si>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</si>
  <si>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</si>
  <si>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</si>
  <si>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</si>
  <si>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</si>
  <si>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</si>
  <si>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</si>
  <si>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</si>
  <si>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</si>
  <si>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</si>
  <si>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</si>
  <si>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</si>
  <si>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</si>
  <si>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</si>
  <si>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</si>
  <si>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</si>
  <si>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</si>
  <si>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</si>
  <si>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</si>
  <si>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</si>
  <si>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</si>
  <si>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</si>
  <si>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</si>
  <si>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</si>
  <si>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</si>
  <si>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</si>
  <si>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</si>
  <si>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</si>
  <si>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</si>
  <si>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</si>
  <si>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</si>
  <si>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</si>
  <si>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</si>
  <si>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</si>
  <si>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</si>
  <si>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</si>
  <si>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</si>
  <si>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</si>
  <si>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</si>
  <si>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</si>
  <si>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</si>
  <si>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</si>
  <si>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</si>
  <si>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</si>
  <si>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</si>
  <si>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</si>
  <si>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</si>
  <si>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</si>
  <si>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</si>
  <si>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</si>
  <si>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</si>
  <si>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</si>
  <si>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</si>
  <si>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</si>
  <si>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</si>
  <si>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</si>
  <si>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</si>
  <si>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</si>
  <si>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</si>
  <si>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</si>
  <si>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</si>
  <si>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</si>
  <si>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</si>
  <si>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</si>
  <si>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</si>
  <si>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</si>
  <si>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</si>
  <si>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</si>
  <si>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</si>
  <si>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</si>
  <si>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</si>
  <si>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</si>
  <si>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</si>
  <si>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</si>
  <si>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</si>
  <si>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</si>
  <si>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</si>
  <si>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</si>
  <si>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</si>
  <si>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</si>
  <si>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</si>
  <si>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</si>
  <si>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</si>
  <si>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</si>
  <si>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</si>
  <si>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</si>
  <si>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</si>
  <si>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</si>
  <si>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</si>
  <si>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</si>
  <si>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</si>
  <si>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</si>
  <si>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</si>
  <si>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</si>
  <si>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</si>
  <si>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</si>
  <si>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</si>
  <si>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</si>
  <si>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</si>
  <si>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</si>
  <si>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</si>
  <si>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</si>
  <si>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</si>
  <si>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</si>
  <si>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</si>
  <si>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</si>
  <si>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</si>
  <si>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</si>
  <si>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</si>
  <si>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</si>
  <si>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</si>
  <si>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</si>
  <si>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</si>
  <si>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</si>
  <si>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</si>
  <si>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</si>
  <si>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</si>
  <si>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</si>
  <si>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</si>
  <si>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</si>
  <si>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</si>
  <si>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</si>
  <si>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</si>
  <si>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</si>
  <si>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</si>
  <si>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</si>
  <si>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</si>
  <si>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</si>
  <si>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</si>
  <si>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</si>
  <si>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</si>
  <si>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</si>
  <si>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</si>
  <si>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</si>
  <si>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</si>
  <si>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</si>
  <si>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</si>
  <si>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</si>
  <si>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</si>
  <si>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</si>
  <si>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</si>
  <si>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</si>
  <si>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</si>
  <si>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</si>
  <si>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</si>
  <si>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</si>
  <si>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</si>
  <si>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</si>
  <si>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</si>
  <si>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</si>
  <si>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</si>
  <si>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</si>
  <si>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</si>
  <si>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</si>
  <si>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</si>
  <si>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</si>
  <si>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</si>
  <si>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</si>
  <si>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</si>
  <si>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</si>
  <si>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</si>
  <si>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</si>
  <si>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</si>
  <si>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</si>
  <si>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</si>
  <si>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</si>
  <si>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</si>
  <si>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</si>
  <si>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</si>
  <si>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</si>
  <si>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</si>
  <si>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</si>
  <si>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</si>
  <si>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</si>
  <si>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</si>
  <si>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</si>
  <si>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</si>
  <si>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</si>
  <si>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</si>
  <si>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</si>
  <si>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</si>
  <si>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</si>
  <si>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</si>
  <si>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</si>
  <si>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</si>
  <si>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</si>
  <si>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</si>
  <si>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</si>
  <si>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</si>
  <si>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</si>
  <si>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</si>
  <si>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</si>
  <si>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</si>
  <si>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</si>
  <si>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</si>
  <si>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</si>
  <si>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</si>
  <si>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</si>
  <si>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</si>
  <si>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</si>
  <si>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</si>
  <si>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</si>
  <si>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</si>
  <si>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</si>
  <si>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</si>
  <si>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</si>
  <si>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</si>
  <si>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</si>
  <si>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</si>
  <si>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</si>
  <si>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</si>
  <si>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</si>
  <si>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</si>
  <si>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</si>
  <si>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</si>
  <si>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</si>
  <si>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</si>
  <si>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</si>
  <si>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</si>
  <si>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</si>
  <si>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</si>
  <si>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</si>
  <si>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</si>
  <si>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</si>
  <si>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</si>
  <si>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</si>
  <si>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</si>
  <si>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</si>
  <si>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</si>
  <si>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</si>
  <si>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</si>
  <si>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</si>
  <si>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</si>
  <si>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</si>
  <si>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</si>
  <si>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</si>
  <si>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</si>
  <si>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</si>
  <si>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</si>
  <si>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</si>
  <si>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</si>
  <si>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</si>
  <si>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</si>
  <si>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</si>
  <si>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</si>
  <si>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</si>
  <si>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</si>
  <si>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</si>
  <si>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</si>
  <si>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</si>
  <si>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</si>
  <si>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</si>
  <si>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</si>
  <si>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</si>
  <si>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</si>
  <si>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</si>
  <si>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</si>
  <si>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</si>
  <si>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</si>
  <si>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</si>
  <si>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</si>
  <si>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</si>
  <si>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</si>
  <si>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</si>
  <si>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</si>
  <si>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</si>
  <si>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</si>
  <si>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</si>
  <si>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</si>
  <si>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</si>
  <si>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</si>
  <si>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</si>
  <si>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</si>
  <si>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</si>
  <si>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</si>
  <si>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</si>
  <si>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</si>
  <si>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</si>
  <si>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</si>
  <si>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</si>
  <si>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</si>
  <si>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</si>
  <si>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</si>
  <si>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</si>
  <si>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</si>
  <si>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</si>
  <si>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</si>
  <si>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</si>
  <si>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</si>
  <si>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</si>
  <si>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</si>
  <si>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</si>
  <si>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</si>
  <si>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</si>
  <si>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</si>
  <si>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</si>
  <si>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</si>
  <si>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</si>
  <si>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</si>
  <si>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</si>
  <si>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</si>
  <si>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</si>
  <si>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</si>
  <si>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</si>
  <si>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</si>
  <si>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</si>
  <si>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</si>
  <si>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</si>
  <si>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</si>
  <si>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</si>
  <si>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</si>
  <si>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</si>
  <si>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</si>
  <si>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</si>
  <si>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</si>
  <si>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</si>
  <si>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</si>
  <si>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</si>
  <si>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</si>
  <si>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</si>
  <si>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</si>
  <si>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</si>
  <si>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</si>
  <si>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</si>
  <si>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</si>
  <si>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</si>
  <si>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</si>
  <si>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</si>
  <si>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</si>
  <si>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</si>
  <si>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</si>
  <si>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</si>
  <si>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</si>
  <si>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</si>
  <si>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</si>
  <si>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</si>
  <si>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</si>
  <si>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</si>
  <si>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</si>
  <si>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</si>
  <si>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</si>
  <si>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</si>
  <si>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</si>
  <si>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</si>
  <si>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</si>
  <si>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</si>
  <si>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</si>
  <si>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</si>
  <si>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</si>
  <si>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</si>
  <si>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</si>
  <si>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</si>
  <si>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</si>
  <si>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</si>
  <si>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</si>
  <si>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</si>
  <si>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</si>
  <si>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</si>
  <si>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</si>
  <si>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</si>
  <si>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</si>
  <si>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</si>
  <si>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</si>
  <si>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</si>
  <si>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</si>
  <si>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</si>
  <si>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</si>
  <si>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</si>
  <si>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</si>
  <si>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</si>
  <si>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</si>
  <si>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</si>
  <si>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</si>
  <si>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</si>
  <si>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</si>
  <si>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</si>
  <si>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</si>
  <si>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</si>
  <si>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</si>
  <si>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</si>
  <si>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</si>
  <si>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</si>
  <si>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</si>
  <si>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</si>
  <si>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</si>
  <si>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</si>
  <si>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</si>
  <si>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</si>
  <si>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</si>
  <si>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</si>
  <si>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</si>
  <si>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</si>
  <si>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</si>
  <si>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</si>
  <si>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</si>
  <si>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</si>
  <si>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</si>
  <si>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</si>
  <si>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</si>
  <si>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</si>
  <si>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</si>
  <si>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</si>
  <si>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</si>
  <si>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</si>
  <si>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</si>
  <si>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</si>
  <si>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</si>
  <si>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</si>
  <si>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</si>
  <si>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</si>
  <si>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</si>
  <si>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</si>
  <si>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</si>
  <si>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</si>
  <si>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</si>
  <si>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</si>
  <si>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</si>
  <si>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</si>
  <si>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</si>
  <si>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</si>
  <si>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</si>
  <si>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</si>
  <si>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</si>
  <si>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</si>
  <si>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</si>
  <si>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</si>
  <si>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</si>
  <si>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</si>
  <si>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</si>
  <si>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</si>
  <si>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</si>
  <si>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</si>
  <si>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</si>
  <si>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</si>
  <si>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</si>
  <si>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</si>
  <si>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</si>
  <si>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</si>
  <si>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</si>
  <si>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</si>
  <si>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</si>
  <si>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</si>
  <si>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</si>
  <si>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</si>
  <si>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</si>
  <si>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</si>
  <si>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</si>
  <si>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</si>
  <si>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</si>
  <si>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</si>
  <si>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</si>
  <si>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</si>
  <si>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</si>
  <si>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</si>
  <si>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</si>
  <si>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</si>
  <si>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</si>
  <si>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</si>
  <si>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</si>
  <si>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</si>
  <si>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</si>
  <si>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</si>
  <si>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</si>
  <si>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</si>
  <si>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</si>
  <si>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</si>
  <si>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</si>
  <si>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</si>
  <si>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</si>
  <si>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</si>
  <si>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</si>
  <si>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</si>
  <si>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</si>
  <si>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</si>
  <si>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</si>
  <si>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</si>
  <si>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</si>
  <si>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</si>
  <si>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</si>
  <si>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</si>
  <si>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</si>
  <si>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</si>
  <si>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</si>
  <si>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</si>
  <si>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</si>
  <si>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</si>
  <si>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</si>
  <si>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</si>
  <si>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</si>
  <si>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</si>
  <si>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</si>
  <si>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</si>
  <si>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</si>
  <si>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</si>
  <si>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</si>
  <si>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</si>
  <si>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</si>
  <si>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</si>
  <si>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</si>
  <si>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</si>
  <si>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</si>
  <si>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</si>
  <si>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</si>
  <si>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</si>
  <si>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</si>
  <si>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</si>
  <si>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</si>
  <si>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</si>
  <si>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</si>
  <si>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</si>
  <si>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</si>
  <si>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</si>
  <si>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</si>
  <si>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</si>
  <si>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</si>
  <si>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</si>
  <si>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</si>
  <si>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</si>
  <si>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</si>
  <si>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</si>
  <si>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</si>
  <si>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</si>
  <si>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</si>
  <si>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</si>
  <si>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</si>
  <si>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</si>
  <si>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</si>
  <si>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</si>
  <si>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</si>
  <si>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</si>
  <si>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</si>
  <si>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</si>
  <si>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</si>
  <si>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</si>
  <si>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</si>
  <si>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</si>
  <si>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</si>
  <si>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</si>
  <si>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</si>
  <si>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</si>
  <si>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</si>
  <si>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</si>
  <si>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</si>
  <si>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</si>
  <si>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</si>
  <si>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</si>
  <si>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</si>
  <si>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</si>
  <si>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</si>
  <si>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</si>
  <si>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</si>
  <si>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</si>
  <si>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</si>
  <si>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</si>
  <si>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</si>
  <si>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</si>
  <si>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</si>
  <si>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</si>
  <si>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</si>
  <si>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</si>
  <si>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</si>
  <si>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</si>
  <si>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</si>
  <si>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</si>
  <si>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</si>
  <si>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</si>
  <si>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</si>
  <si>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</si>
  <si>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</si>
  <si>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</si>
  <si>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</si>
  <si>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</si>
  <si>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</si>
  <si>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</si>
  <si>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</si>
  <si>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</si>
  <si>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</si>
  <si>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</si>
  <si>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</si>
  <si>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</si>
  <si>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</si>
  <si>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</si>
  <si>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</si>
  <si>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</si>
  <si>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</si>
  <si>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</si>
  <si>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</si>
  <si>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</si>
  <si>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</si>
  <si>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</si>
  <si>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</si>
  <si>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</si>
  <si>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</si>
  <si>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</si>
  <si>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</si>
  <si>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</si>
  <si>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</si>
  <si>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</si>
  <si>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</si>
  <si>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</si>
  <si>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</si>
  <si>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</si>
  <si>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</si>
  <si>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</si>
  <si>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</si>
  <si>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</si>
  <si>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</si>
  <si>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</si>
  <si>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</si>
  <si>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</si>
  <si>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</si>
  <si>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</si>
  <si>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</si>
  <si>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</si>
  <si>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</si>
  <si>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</si>
  <si>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</si>
  <si>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</si>
  <si>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</si>
  <si>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</si>
  <si>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</si>
  <si>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</si>
  <si>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</si>
  <si>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</si>
  <si>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</si>
  <si>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</si>
  <si>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</si>
  <si>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</si>
  <si>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</si>
  <si>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</si>
  <si>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</si>
  <si>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</si>
  <si>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</si>
  <si>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</si>
  <si>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</si>
  <si>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</si>
  <si>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</si>
  <si>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</si>
  <si>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</si>
  <si>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</si>
  <si>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</si>
  <si>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</si>
  <si>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</si>
  <si>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</si>
  <si>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</si>
  <si>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</si>
  <si>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</si>
  <si>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</si>
  <si>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</si>
  <si>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</si>
  <si>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</si>
  <si>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</si>
  <si>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</si>
  <si>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</si>
  <si>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</si>
  <si>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</si>
  <si>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</si>
  <si>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</si>
  <si>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</si>
  <si>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</si>
  <si>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</si>
  <si>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</si>
  <si>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</si>
  <si>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</si>
  <si>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</si>
  <si>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</si>
  <si>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</si>
  <si>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</si>
  <si>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</si>
  <si>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</si>
  <si>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</si>
  <si>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</si>
  <si>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</si>
  <si>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</si>
  <si>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</si>
  <si>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</si>
  <si>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</si>
  <si>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</si>
  <si>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</si>
  <si>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</si>
  <si>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</si>
  <si>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</si>
  <si>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</si>
  <si>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</si>
  <si>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</si>
  <si>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</si>
  <si>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</si>
  <si>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</si>
  <si>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</si>
  <si>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</si>
  <si>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</si>
  <si>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</si>
  <si>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</si>
  <si>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</si>
  <si>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</si>
  <si>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</si>
  <si>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</si>
  <si>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</si>
  <si>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</si>
  <si>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</si>
  <si>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</si>
  <si>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</si>
  <si>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</si>
  <si>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</si>
  <si>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</si>
  <si>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</si>
  <si>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</si>
  <si>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</si>
  <si>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</si>
  <si>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</si>
  <si>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</si>
  <si>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</si>
  <si>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</si>
  <si>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</si>
  <si>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</si>
  <si>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</si>
  <si>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</si>
  <si>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</si>
  <si>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</si>
  <si>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</si>
  <si>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</si>
  <si>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</si>
  <si>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</si>
  <si>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</si>
  <si>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</si>
  <si>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</si>
  <si>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</si>
  <si>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</si>
  <si>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</si>
  <si>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</si>
  <si>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</si>
  <si>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</si>
  <si>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</si>
  <si>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</si>
  <si>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</si>
  <si>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</si>
  <si>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</si>
  <si>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</si>
  <si>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</si>
  <si>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</si>
  <si>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</si>
  <si>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</si>
  <si>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</si>
  <si>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</si>
  <si>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</si>
  <si>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</si>
  <si>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</si>
  <si>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</si>
  <si>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</si>
  <si>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</si>
  <si>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</si>
  <si>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</si>
  <si>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</si>
  <si>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</si>
  <si>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</si>
  <si>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</si>
  <si>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</si>
  <si>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</si>
  <si>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</si>
  <si>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</si>
  <si>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</si>
  <si>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</si>
  <si>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</si>
  <si>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</si>
  <si>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</si>
  <si>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</si>
  <si>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</si>
  <si>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</si>
  <si>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</si>
  <si>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</si>
  <si>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</si>
  <si>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</si>
  <si>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</si>
  <si>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</si>
  <si>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</si>
  <si>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</si>
  <si>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</si>
  <si>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</si>
  <si>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</si>
  <si>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</si>
  <si>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</si>
  <si>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</si>
  <si>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</si>
  <si>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</si>
  <si>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</si>
  <si>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</si>
  <si>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</si>
  <si>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</si>
  <si>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</si>
  <si>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</si>
  <si>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</si>
  <si>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</si>
  <si>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</si>
  <si>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</si>
  <si>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</si>
  <si>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</si>
  <si>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</si>
  <si>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</si>
  <si>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</si>
  <si>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</si>
  <si>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</si>
  <si>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</si>
  <si>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</si>
  <si>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</si>
  <si>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</si>
  <si>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</si>
  <si>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</si>
  <si>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</si>
  <si>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</si>
  <si>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</si>
  <si>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</si>
  <si>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</si>
  <si>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</si>
  <si>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</si>
  <si>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</si>
  <si>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</si>
  <si>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</si>
  <si>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</si>
  <si>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</si>
  <si>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</si>
  <si>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</si>
  <si>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</si>
  <si>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</si>
  <si>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</si>
  <si>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</si>
  <si>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</si>
  <si>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</si>
  <si>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</si>
  <si>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</si>
  <si>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</si>
  <si>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</si>
  <si>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</si>
  <si>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</si>
  <si>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</si>
  <si>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</si>
  <si>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</si>
  <si>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</si>
  <si>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</si>
  <si>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</si>
  <si>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</si>
  <si>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</si>
  <si>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</si>
  <si>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</si>
  <si>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</si>
  <si>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</si>
  <si>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</si>
  <si>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</si>
  <si>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</si>
  <si>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</si>
  <si>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</si>
  <si>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</si>
  <si>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</si>
  <si>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</si>
  <si>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</si>
  <si>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</si>
  <si>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</si>
  <si>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</si>
  <si>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</si>
  <si>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</si>
  <si>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</si>
  <si>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</si>
  <si>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</si>
  <si>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</si>
  <si>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</si>
  <si>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</si>
  <si>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</si>
  <si>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</si>
  <si>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</si>
  <si>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</si>
  <si>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</si>
  <si>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</si>
  <si>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</si>
  <si>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</si>
  <si>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</si>
  <si>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</si>
  <si>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</si>
  <si>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</si>
  <si>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</si>
  <si>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</si>
  <si>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</si>
  <si>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</si>
  <si>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</si>
  <si>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</si>
  <si>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</si>
  <si>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</si>
  <si>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</si>
  <si>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</si>
  <si>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</si>
  <si>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</si>
  <si>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</si>
  <si>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</si>
  <si>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</si>
  <si>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</si>
  <si>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</si>
  <si>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</si>
  <si>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</si>
  <si>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</si>
  <si>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</si>
  <si>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</si>
  <si>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</si>
  <si>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</si>
  <si>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</si>
  <si>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</si>
  <si>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</si>
  <si>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</si>
  <si>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</si>
  <si>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</si>
  <si>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</si>
  <si>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</si>
  <si>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</si>
  <si>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</si>
  <si>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</si>
  <si>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</si>
  <si>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</si>
  <si>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</si>
  <si>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</si>
  <si>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</si>
  <si>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</si>
  <si>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</si>
  <si>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</si>
  <si>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</si>
  <si>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</si>
  <si>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</si>
  <si>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</si>
  <si>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</si>
  <si>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</si>
  <si>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</si>
  <si>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</si>
  <si>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</si>
  <si>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</si>
  <si>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</si>
  <si>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</si>
  <si>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</si>
  <si>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</si>
  <si>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</si>
  <si>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</si>
  <si>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</si>
  <si>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</si>
  <si>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</si>
  <si>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</si>
  <si>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</si>
  <si>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</si>
  <si>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</si>
  <si>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</si>
  <si>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</si>
  <si>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</si>
  <si>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</si>
  <si>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</si>
  <si>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</si>
  <si>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</si>
  <si>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</si>
  <si>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</si>
  <si>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</si>
  <si>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</si>
  <si>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</si>
  <si>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</si>
  <si>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</si>
  <si>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</si>
  <si>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</si>
  <si>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</si>
  <si>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</si>
  <si>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</si>
  <si>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</si>
  <si>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</si>
  <si>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</si>
  <si>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</si>
  <si>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</si>
  <si>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</si>
  <si>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</si>
  <si>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</si>
  <si>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</si>
  <si>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</si>
  <si>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</si>
  <si>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</si>
  <si>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</si>
  <si>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</si>
  <si>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</si>
  <si>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</si>
  <si>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</si>
  <si>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</si>
  <si>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</si>
  <si>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</si>
  <si>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</si>
  <si>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</si>
  <si>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</si>
  <si>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</si>
  <si>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</si>
  <si>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</si>
  <si>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</si>
  <si>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</si>
  <si>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</si>
  <si>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</si>
  <si>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</si>
  <si>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</si>
  <si>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</si>
  <si>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</si>
  <si>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</si>
  <si>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</si>
  <si>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</si>
  <si>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</si>
  <si>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</si>
  <si>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</si>
  <si>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</si>
  <si>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</si>
  <si>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</si>
  <si>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</si>
  <si>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</si>
  <si>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</si>
  <si>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</si>
  <si>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</si>
  <si>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</si>
  <si>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</si>
  <si>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</si>
  <si>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</si>
  <si>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</si>
  <si>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</si>
  <si>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</si>
  <si>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</si>
  <si>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</si>
  <si>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</si>
  <si>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</si>
  <si>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</si>
  <si>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</si>
  <si>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</si>
  <si>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</si>
  <si>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</si>
  <si>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</si>
  <si>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</si>
  <si>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</si>
  <si>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</si>
  <si>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</si>
  <si>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</si>
  <si>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</si>
  <si>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</si>
  <si>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</si>
  <si>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</si>
  <si>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</si>
  <si>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</si>
  <si>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</si>
  <si>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</si>
  <si>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</si>
  <si>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</si>
  <si>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</si>
  <si>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</si>
  <si>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</si>
  <si>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</si>
  <si>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</si>
  <si>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</si>
  <si>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</si>
  <si>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</si>
  <si>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</si>
  <si>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</si>
  <si>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</si>
  <si>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</si>
  <si>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</si>
  <si>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</si>
  <si>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</si>
  <si>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</si>
  <si>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</si>
  <si>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</si>
  <si>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</si>
  <si>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</si>
  <si>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</si>
  <si>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</si>
  <si>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</si>
  <si>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</si>
  <si>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</si>
  <si>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</si>
  <si>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</si>
  <si>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</si>
  <si>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</si>
  <si>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</si>
  <si>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</si>
  <si>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</si>
  <si>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</si>
  <si>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</si>
  <si>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</si>
  <si>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</si>
  <si>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</si>
  <si>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</si>
  <si>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</si>
  <si>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</si>
  <si>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</si>
  <si>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</si>
  <si>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</si>
  <si>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</si>
  <si>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</si>
  <si>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</si>
  <si>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</si>
  <si>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</si>
  <si>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</si>
  <si>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</si>
  <si>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</si>
  <si>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</si>
  <si>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</si>
  <si>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</si>
  <si>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</si>
  <si>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</si>
  <si>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</si>
  <si>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</si>
  <si>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</si>
  <si>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</si>
  <si>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</si>
  <si>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</si>
  <si>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</si>
  <si>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</si>
  <si>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</si>
  <si>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</si>
  <si>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</si>
  <si>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</si>
  <si>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</si>
  <si>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</si>
  <si>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</si>
  <si>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</si>
  <si>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</si>
  <si>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</si>
  <si>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</si>
  <si>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</si>
  <si>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</si>
  <si>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</si>
  <si>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</si>
  <si>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</si>
  <si>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</si>
  <si>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</si>
  <si>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</si>
  <si>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</si>
  <si>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</si>
  <si>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</si>
  <si>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</si>
  <si>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</si>
  <si>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</si>
  <si>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</si>
  <si>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</si>
  <si>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</si>
  <si>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</si>
  <si>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</si>
  <si>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</si>
  <si>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</si>
  <si>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</si>
  <si>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</si>
  <si>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</si>
  <si>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</si>
  <si>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</si>
  <si>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</si>
  <si>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</si>
  <si>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</si>
  <si>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</si>
  <si>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</si>
  <si>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</si>
  <si>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</si>
  <si>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</si>
  <si>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</si>
  <si>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</si>
  <si>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</si>
  <si>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</si>
  <si>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</si>
  <si>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</si>
  <si>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</si>
  <si>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</si>
  <si>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</si>
  <si>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</si>
  <si>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</si>
  <si>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</si>
  <si>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</si>
  <si>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</si>
  <si>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</si>
  <si>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</si>
  <si>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</si>
  <si>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</si>
  <si>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</si>
  <si>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</si>
  <si>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</si>
  <si>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</si>
  <si>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</si>
  <si>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</si>
  <si>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</si>
  <si>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</si>
  <si>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</si>
  <si>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</si>
  <si>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</si>
  <si>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</si>
  <si>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</si>
  <si>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</si>
  <si>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</si>
  <si>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</si>
  <si>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</si>
  <si>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</si>
  <si>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</si>
  <si>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</si>
  <si>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</si>
  <si>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</si>
  <si>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</si>
  <si>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</si>
  <si>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</si>
  <si>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</si>
  <si>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</si>
  <si>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</si>
  <si>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</si>
  <si>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</si>
  <si>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</si>
  <si>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</si>
  <si>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</si>
  <si>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</si>
  <si>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</si>
  <si>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</si>
  <si>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</si>
  <si>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</si>
  <si>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</si>
  <si>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</si>
  <si>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</si>
  <si>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</si>
  <si>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</si>
  <si>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</si>
  <si>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</si>
  <si>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</si>
  <si>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</si>
  <si>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</si>
  <si>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</si>
  <si>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</si>
  <si>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</si>
  <si>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</si>
  <si>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</si>
  <si>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</si>
  <si>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</si>
  <si>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</si>
  <si>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</si>
  <si>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</si>
  <si>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</si>
  <si>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</si>
  <si>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</si>
  <si>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</si>
  <si>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</si>
  <si>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</si>
  <si>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</si>
  <si>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</si>
  <si>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</si>
  <si>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</si>
  <si>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</si>
  <si>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</si>
  <si>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</si>
  <si>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</si>
  <si>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</si>
  <si>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</si>
  <si>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</si>
  <si>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</si>
  <si>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</si>
  <si>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</si>
  <si>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</si>
  <si>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</si>
  <si>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</si>
  <si>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</si>
  <si>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</si>
  <si>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</si>
  <si>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</si>
  <si>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</si>
  <si>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</si>
  <si>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</si>
  <si>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</si>
  <si>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</si>
  <si>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</si>
  <si>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</si>
  <si>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</si>
  <si>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</si>
  <si>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</si>
  <si>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</si>
  <si>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</si>
  <si>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</si>
  <si>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</si>
  <si>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</si>
  <si>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</si>
  <si>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</si>
  <si>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</si>
  <si>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</si>
  <si>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</si>
  <si>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</si>
  <si>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</si>
  <si>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</si>
  <si>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</si>
  <si>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</si>
  <si>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</si>
  <si>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</si>
  <si>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</si>
  <si>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</si>
  <si>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</si>
  <si>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</si>
  <si>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</si>
  <si>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</si>
  <si>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</si>
  <si>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</si>
  <si>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</si>
  <si>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</si>
  <si>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</si>
  <si>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</si>
  <si>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</si>
  <si>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</si>
  <si>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</si>
  <si>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</si>
  <si>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</si>
  <si>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</si>
  <si>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</si>
  <si>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</si>
  <si>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</si>
  <si>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</si>
  <si>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</si>
  <si>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</si>
  <si>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</si>
  <si>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</si>
  <si>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</si>
  <si>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</si>
  <si>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</si>
  <si>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</si>
  <si>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</si>
  <si>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</si>
  <si>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</si>
  <si>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</si>
  <si>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</si>
  <si>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</si>
  <si>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</si>
  <si>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</si>
  <si>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</si>
  <si>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</si>
  <si>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</si>
  <si>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</si>
  <si>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</si>
  <si>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</si>
  <si>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</si>
  <si>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</si>
  <si>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</si>
  <si>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</si>
  <si>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</si>
  <si>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</si>
  <si>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</si>
  <si>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</si>
  <si>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</si>
  <si>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</si>
  <si>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</si>
  <si>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</si>
  <si>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</si>
  <si>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</si>
  <si>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</si>
  <si>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</si>
  <si>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</si>
  <si>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</si>
  <si>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</si>
  <si>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</si>
  <si>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</si>
  <si>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</si>
  <si>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</si>
  <si>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</si>
  <si>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</si>
  <si>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</si>
  <si>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</si>
  <si>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</si>
  <si>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</si>
  <si>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</si>
  <si>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</si>
  <si>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</si>
  <si>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</si>
  <si>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</si>
  <si>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</si>
  <si>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</si>
  <si>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</si>
  <si>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</si>
  <si>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</si>
  <si>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</si>
  <si>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</si>
  <si>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</si>
  <si>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</si>
  <si>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</si>
  <si>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</si>
  <si>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</si>
  <si>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</si>
  <si>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</si>
  <si>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</si>
  <si>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</si>
  <si>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</si>
  <si>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</si>
  <si>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</si>
  <si>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</si>
  <si>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</si>
  <si>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</si>
  <si>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</si>
  <si>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</si>
  <si>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</si>
  <si>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</si>
  <si>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</si>
  <si>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</si>
  <si>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</si>
  <si>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</si>
  <si>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</si>
  <si>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</si>
  <si>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</si>
  <si>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</si>
  <si>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</si>
  <si>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</si>
  <si>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</si>
  <si>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</si>
  <si>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</si>
  <si>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</si>
  <si>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</si>
  <si>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</si>
  <si>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</si>
  <si>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</si>
  <si>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</si>
  <si>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</si>
  <si>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</si>
  <si>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</si>
  <si>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</si>
  <si>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</si>
  <si>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</si>
  <si>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</si>
  <si>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</si>
  <si>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</si>
  <si>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</si>
  <si>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</si>
  <si>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</si>
  <si>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</si>
  <si>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</si>
  <si>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</si>
  <si>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</si>
  <si>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</si>
  <si>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</si>
  <si>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</si>
  <si>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</si>
  <si>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</si>
  <si>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</si>
  <si>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</si>
  <si>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</si>
  <si>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</si>
  <si>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</si>
  <si>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</si>
  <si>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</si>
  <si>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</si>
  <si>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</si>
  <si>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</si>
  <si>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</si>
  <si>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</si>
  <si>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</si>
  <si>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</si>
  <si>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</si>
  <si>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</si>
  <si>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</si>
  <si>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</si>
  <si>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</si>
  <si>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</si>
  <si>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</si>
  <si>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</si>
  <si>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</si>
  <si>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</si>
  <si>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</si>
  <si>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</si>
  <si>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</si>
  <si>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</si>
  <si>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</si>
  <si>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</si>
  <si>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</si>
  <si>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</si>
  <si>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</si>
  <si>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</si>
  <si>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</si>
  <si>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</si>
  <si>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</si>
  <si>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</si>
  <si>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</si>
  <si>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</si>
  <si>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</si>
  <si>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</si>
  <si>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</si>
  <si>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</si>
  <si>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</si>
  <si>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</si>
  <si>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</si>
  <si>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</si>
  <si>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</si>
  <si>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</si>
  <si>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</si>
  <si>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</si>
  <si>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</si>
  <si>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</si>
  <si>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</si>
  <si>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</si>
  <si>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</si>
  <si>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</si>
  <si>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</si>
  <si>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</si>
  <si>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</si>
  <si>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</si>
  <si>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</si>
  <si>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</si>
  <si>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</si>
  <si>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</si>
  <si>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</si>
  <si>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</si>
  <si>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</si>
  <si>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</si>
  <si>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</si>
  <si>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</si>
  <si>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</si>
  <si>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</si>
  <si>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</si>
  <si>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</si>
  <si>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</si>
  <si>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</si>
  <si>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</si>
  <si>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</si>
  <si>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</si>
  <si>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</si>
  <si>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</si>
  <si>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</si>
  <si>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</si>
  <si>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</si>
  <si>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</si>
  <si>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</si>
  <si>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</si>
  <si>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</si>
  <si>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</si>
  <si>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</si>
  <si>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</si>
  <si>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</si>
  <si>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</si>
  <si>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</si>
  <si>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</si>
  <si>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</si>
  <si>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</si>
  <si>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</si>
  <si>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</si>
  <si>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</si>
  <si>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</si>
  <si>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</si>
  <si>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</si>
  <si>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</si>
  <si>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</si>
  <si>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</si>
  <si>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</si>
  <si>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</si>
  <si>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</si>
  <si>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</si>
  <si>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</si>
  <si>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</si>
  <si>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</si>
  <si>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</si>
  <si>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</si>
  <si>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</si>
  <si>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</si>
  <si>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</si>
  <si>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</si>
  <si>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</si>
  <si>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</si>
  <si>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</si>
  <si>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</si>
  <si>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</si>
  <si>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</si>
  <si>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</si>
  <si>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</si>
  <si>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</si>
  <si>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</si>
  <si>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</si>
  <si>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</si>
  <si>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</si>
  <si>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</si>
  <si>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</si>
  <si>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</si>
  <si>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</si>
  <si>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</si>
  <si>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</si>
  <si>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</si>
  <si>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</si>
  <si>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</si>
  <si>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</si>
  <si>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</si>
  <si>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</si>
  <si>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</si>
  <si>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</si>
  <si>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</si>
  <si>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</si>
  <si>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</si>
  <si>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</si>
  <si>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</si>
  <si>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</si>
  <si>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</si>
  <si>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</si>
  <si>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</si>
  <si>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</si>
  <si>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</si>
  <si>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</si>
  <si>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</si>
  <si>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</si>
  <si>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</si>
  <si>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</si>
  <si>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</si>
  <si>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</si>
  <si>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</si>
  <si>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</si>
  <si>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</si>
  <si>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</si>
  <si>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</si>
  <si>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</si>
  <si>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</si>
  <si>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</si>
  <si>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</si>
  <si>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</si>
  <si>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</si>
  <si>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</si>
  <si>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</si>
  <si>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</si>
  <si>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</si>
  <si>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</si>
  <si>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</si>
  <si>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</si>
  <si>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</si>
  <si>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</si>
  <si>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</si>
  <si>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</si>
  <si>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</si>
  <si>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</si>
  <si>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</si>
  <si>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</si>
  <si>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</si>
  <si>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</si>
  <si>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</si>
  <si>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</si>
  <si>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</si>
  <si>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</si>
  <si>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</si>
  <si>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</si>
  <si>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</si>
  <si>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</si>
  <si>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</si>
  <si>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</si>
  <si>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</si>
  <si>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</si>
  <si>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</si>
  <si>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</si>
  <si>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</si>
  <si>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</si>
  <si>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</si>
  <si>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</si>
  <si>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</si>
  <si>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</si>
  <si>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</si>
  <si>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</si>
  <si>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</si>
  <si>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</si>
  <si>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</si>
  <si>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</si>
  <si>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</si>
  <si>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</si>
  <si>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</si>
  <si>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</si>
  <si>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</si>
  <si>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</si>
  <si>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</si>
  <si>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</si>
  <si>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</si>
  <si>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</si>
  <si>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</si>
  <si>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</si>
  <si>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</si>
  <si>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</si>
  <si>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</si>
  <si>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</si>
  <si>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</si>
  <si>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</si>
  <si>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</si>
  <si>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</si>
  <si>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</si>
  <si>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</si>
  <si>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</si>
  <si>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</si>
  <si>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</si>
  <si>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</si>
  <si>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</si>
  <si>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</si>
  <si>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</si>
  <si>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</si>
  <si>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</si>
  <si>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</si>
  <si>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</si>
  <si>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</si>
  <si>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</si>
  <si>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</si>
  <si>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</si>
  <si>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</si>
  <si>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</si>
  <si>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</si>
  <si>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</si>
  <si>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</si>
  <si>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</si>
  <si>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</si>
  <si>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</si>
  <si>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</si>
  <si>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</si>
  <si>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</si>
  <si>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</si>
  <si>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</si>
  <si>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</si>
  <si>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</si>
  <si>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</si>
  <si>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</si>
  <si>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</si>
  <si>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</si>
  <si>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</si>
  <si>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</si>
  <si>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</si>
  <si>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</si>
  <si>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</si>
  <si>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</si>
  <si>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</si>
  <si>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</si>
  <si>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</si>
  <si>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</si>
  <si>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</si>
  <si>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</si>
  <si>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</si>
  <si>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</si>
  <si>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</si>
  <si>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</si>
  <si>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</si>
  <si>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</si>
  <si>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</si>
  <si>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</si>
  <si>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</si>
  <si>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</si>
  <si>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</si>
  <si>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</si>
  <si>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</si>
  <si>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</si>
  <si>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</si>
  <si>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</si>
  <si>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</si>
  <si>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</si>
  <si>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</si>
  <si>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</si>
  <si>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</si>
  <si>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</si>
  <si>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</si>
  <si>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</si>
  <si>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</si>
  <si>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</si>
  <si>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</si>
  <si>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</si>
  <si>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</si>
  <si>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</si>
  <si>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</si>
  <si>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</si>
  <si>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</si>
  <si>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</si>
  <si>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</si>
  <si>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</si>
  <si>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</si>
  <si>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</si>
  <si>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</si>
  <si>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</si>
  <si>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</si>
  <si>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</si>
  <si>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</si>
  <si>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</si>
  <si>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</si>
  <si>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</si>
  <si>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</si>
  <si>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</si>
  <si>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</si>
  <si>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</si>
  <si>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</si>
  <si>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</si>
  <si>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</si>
  <si>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</si>
  <si>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</si>
  <si>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</si>
  <si>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</si>
  <si>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</si>
  <si>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</si>
  <si>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</si>
  <si>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</si>
  <si>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</si>
  <si>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</si>
  <si>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</si>
  <si>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</si>
  <si>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</si>
  <si>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</si>
  <si>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</si>
  <si>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</si>
  <si>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</si>
  <si>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</si>
  <si>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</si>
  <si>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</si>
  <si>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</si>
  <si>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</si>
  <si>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</si>
  <si>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</si>
  <si>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</si>
  <si>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</si>
  <si>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</si>
  <si>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</si>
  <si>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</si>
  <si>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</si>
  <si>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</si>
  <si>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</si>
  <si>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</si>
  <si>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</si>
  <si>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</si>
  <si>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</si>
  <si>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</si>
  <si>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</si>
  <si>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</si>
  <si>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</si>
  <si>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</si>
  <si>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</si>
  <si>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</si>
  <si>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</si>
  <si>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</si>
  <si>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</si>
  <si>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</si>
  <si>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</si>
  <si>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</si>
  <si>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</si>
  <si>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</si>
  <si>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</si>
  <si>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</si>
  <si>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</si>
  <si>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</si>
  <si>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</si>
  <si>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</si>
  <si>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</si>
  <si>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</si>
  <si>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</si>
  <si>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</si>
  <si>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</si>
  <si>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</si>
  <si>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</si>
  <si>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</si>
  <si>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</si>
  <si>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</si>
  <si>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</si>
  <si>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</si>
  <si>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</si>
  <si>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</si>
  <si>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</si>
  <si>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</si>
  <si>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</si>
  <si>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</si>
  <si>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</si>
  <si>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</si>
  <si>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</si>
  <si>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</si>
  <si>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</si>
  <si>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</si>
  <si>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</si>
  <si>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</si>
  <si>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</si>
  <si>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</si>
  <si>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</si>
  <si>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</si>
  <si>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</si>
  <si>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</si>
  <si>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</si>
  <si>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</si>
  <si>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</si>
  <si>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</si>
  <si>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</si>
  <si>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</si>
  <si>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</si>
  <si>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</si>
  <si>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</si>
  <si>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</si>
  <si>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</si>
  <si>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</si>
  <si>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</si>
  <si>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</si>
  <si>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</si>
  <si>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</si>
  <si>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</si>
  <si>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</si>
  <si>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</si>
  <si>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</si>
  <si>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</si>
  <si>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</si>
  <si>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</si>
  <si>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</si>
  <si>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</si>
  <si>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</si>
  <si>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</si>
  <si>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</si>
  <si>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</si>
  <si>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</si>
  <si>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</si>
  <si>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</si>
  <si>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</si>
  <si>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</si>
  <si>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</si>
  <si>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</si>
  <si>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</si>
  <si>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</si>
  <si>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</si>
  <si>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</si>
  <si>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</si>
  <si>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</si>
  <si>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</si>
  <si>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</si>
  <si>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</si>
  <si>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</si>
  <si>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</si>
  <si>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</si>
  <si>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</si>
  <si>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</si>
  <si>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</si>
  <si>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</si>
  <si>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</si>
  <si>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</si>
  <si>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</si>
  <si>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</si>
  <si>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</si>
  <si>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</si>
  <si>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</si>
  <si>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</si>
  <si>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</si>
  <si>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</si>
  <si>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</si>
  <si>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</si>
  <si>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</si>
  <si>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</si>
  <si>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</si>
  <si>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</si>
  <si>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</si>
  <si>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</si>
  <si>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</si>
  <si>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</si>
  <si>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</si>
  <si>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</si>
  <si>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</si>
  <si>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</si>
  <si>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</si>
  <si>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</si>
  <si>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</si>
  <si>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</si>
  <si>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</si>
  <si>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</si>
  <si>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</si>
  <si>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</si>
  <si>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</si>
  <si>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</si>
  <si>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</si>
  <si>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</si>
  <si>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</si>
  <si>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</si>
  <si>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</si>
  <si>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</si>
  <si>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</si>
  <si>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</si>
  <si>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</si>
  <si>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</si>
  <si>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</si>
  <si>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</si>
  <si>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</si>
  <si>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</si>
  <si>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</si>
  <si>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</si>
  <si>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</si>
  <si>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</si>
  <si>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</si>
  <si>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</si>
  <si>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</si>
  <si>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</si>
  <si>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</si>
  <si>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</si>
  <si>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</si>
  <si>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</si>
  <si>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</si>
  <si>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</si>
  <si>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</si>
  <si>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</si>
  <si>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</si>
  <si>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</si>
  <si>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</si>
  <si>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</si>
  <si>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</si>
  <si>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</si>
  <si>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</si>
  <si>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</si>
  <si>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</si>
  <si>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</si>
  <si>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</si>
  <si>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</si>
  <si>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</si>
  <si>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</si>
  <si>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</si>
  <si>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</si>
  <si>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</si>
  <si>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</si>
  <si>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</si>
  <si>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</si>
  <si>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</si>
  <si>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</si>
  <si>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</si>
  <si>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</si>
  <si>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</si>
  <si>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</si>
  <si>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</si>
  <si>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</si>
  <si>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</si>
  <si>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</si>
  <si>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</si>
  <si>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</si>
  <si>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</si>
  <si>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</si>
  <si>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</si>
  <si>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</si>
  <si>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</si>
  <si>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</si>
  <si>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</si>
  <si>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</si>
  <si>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</si>
  <si>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</si>
  <si>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</si>
  <si>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</si>
  <si>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</si>
  <si>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</si>
  <si>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</si>
  <si>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</si>
  <si>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</si>
  <si>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</si>
  <si>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</si>
  <si>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</si>
  <si>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</si>
  <si>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</si>
  <si>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</si>
  <si>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</si>
  <si>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</si>
  <si>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</si>
  <si>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</si>
  <si>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</si>
  <si>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</si>
  <si>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</si>
  <si>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</si>
  <si>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</si>
  <si>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</si>
  <si>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</si>
  <si>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</si>
  <si>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</si>
  <si>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</si>
  <si>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</si>
  <si>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</si>
  <si>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</si>
  <si>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</si>
  <si>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</si>
  <si>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</si>
  <si>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</si>
  <si>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</si>
  <si>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</si>
  <si>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</si>
  <si>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</si>
  <si>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</si>
  <si>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</si>
  <si>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</si>
  <si>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</si>
  <si>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</si>
  <si>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</si>
  <si>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</si>
  <si>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</si>
  <si>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</si>
  <si>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</si>
  <si>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</si>
  <si>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</si>
  <si>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</si>
  <si>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</si>
  <si>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</si>
  <si>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</si>
  <si>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</si>
  <si>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</si>
  <si>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</si>
  <si>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</si>
  <si>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</si>
  <si>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</si>
  <si>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</si>
  <si>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</si>
  <si>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</si>
  <si>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</si>
  <si>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</si>
  <si>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</si>
  <si>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</si>
  <si>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</si>
  <si>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</si>
  <si>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</si>
  <si>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</si>
  <si>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</si>
  <si>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</si>
  <si>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</si>
  <si>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</si>
  <si>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</si>
  <si>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</si>
  <si>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</si>
  <si>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</si>
  <si>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</si>
  <si>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</si>
  <si>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</si>
  <si>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</si>
  <si>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</si>
  <si>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</si>
  <si>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</si>
  <si>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</si>
  <si>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</si>
  <si>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</si>
  <si>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</si>
  <si>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</si>
  <si>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</si>
  <si>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</si>
  <si>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</si>
  <si>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</si>
  <si>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</si>
  <si>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</si>
  <si>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</si>
  <si>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</si>
  <si>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</si>
  <si>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</si>
  <si>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</si>
  <si>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</si>
  <si>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</si>
  <si>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</si>
  <si>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</si>
  <si>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</si>
  <si>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</si>
  <si>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</si>
  <si>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</si>
  <si>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</si>
  <si>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</si>
  <si>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</si>
  <si>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</si>
  <si>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</si>
  <si>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</si>
  <si>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</si>
  <si>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</si>
  <si>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</si>
  <si>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</si>
  <si>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</si>
  <si>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</si>
  <si>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</si>
  <si>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</si>
  <si>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</si>
  <si>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</si>
  <si>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</si>
  <si>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</si>
  <si>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</si>
  <si>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</si>
  <si>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</si>
  <si>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</si>
  <si>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</si>
  <si>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</si>
  <si>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</si>
  <si>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</si>
  <si>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</si>
  <si>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</si>
  <si>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</si>
  <si>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</si>
  <si>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</si>
  <si>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</si>
  <si>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</si>
  <si>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</si>
  <si>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</si>
  <si>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</si>
  <si>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</si>
  <si>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</si>
  <si>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</si>
  <si>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</si>
  <si>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</si>
  <si>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</si>
  <si>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</si>
  <si>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</si>
  <si>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</si>
  <si>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</si>
  <si>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</si>
  <si>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</si>
  <si>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</si>
  <si>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</si>
  <si>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</si>
  <si>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</si>
  <si>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</si>
  <si>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</si>
  <si>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</si>
  <si>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</si>
  <si>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</si>
  <si>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</si>
  <si>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</si>
  <si>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</si>
  <si>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</si>
  <si>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</si>
  <si>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</si>
  <si>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</si>
  <si>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</si>
  <si>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</si>
  <si>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</si>
  <si>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</si>
  <si>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</si>
  <si>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</si>
  <si>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</si>
  <si>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</si>
  <si>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</si>
  <si>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</si>
  <si>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</si>
  <si>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</si>
  <si>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</si>
  <si>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</si>
  <si>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</si>
  <si>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</si>
  <si>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</si>
  <si>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</si>
  <si>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</si>
  <si>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</si>
  <si>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</si>
  <si>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</si>
  <si>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</si>
  <si>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</si>
  <si>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</si>
  <si>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</si>
  <si>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</si>
  <si>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</si>
  <si>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</si>
  <si>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</si>
  <si>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</si>
  <si>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</si>
  <si>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</si>
  <si>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</si>
  <si>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</si>
  <si>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</si>
  <si>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</si>
  <si>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</si>
  <si>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</si>
  <si>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</si>
  <si>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</si>
  <si>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</si>
  <si>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</si>
  <si>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</si>
  <si>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</si>
  <si>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</si>
  <si>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</si>
  <si>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</si>
  <si>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</si>
  <si>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</si>
  <si>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</si>
  <si>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</si>
  <si>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</si>
  <si>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</si>
  <si>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</si>
  <si>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</si>
  <si>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</si>
  <si>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</si>
  <si>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</si>
  <si>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</si>
  <si>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</si>
  <si>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</si>
  <si>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</si>
  <si>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</si>
  <si>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</si>
  <si>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</si>
  <si>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</si>
  <si>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</si>
  <si>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</si>
  <si>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</si>
  <si>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</si>
  <si>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</si>
  <si>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</si>
  <si>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</si>
  <si>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</si>
  <si>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</si>
  <si>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</si>
  <si>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</si>
  <si>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</si>
  <si>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</si>
  <si>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</si>
  <si>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</si>
  <si>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</si>
  <si>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</si>
  <si>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</si>
  <si>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</si>
  <si>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</si>
  <si>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</si>
  <si>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</si>
  <si>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</si>
  <si>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</si>
  <si>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</si>
  <si>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</si>
  <si>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</si>
  <si>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</si>
  <si>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</si>
  <si>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</si>
  <si>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</si>
  <si>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</si>
  <si>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</si>
  <si>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</si>
  <si>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</si>
  <si>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</si>
  <si>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</si>
  <si>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</si>
  <si>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</si>
  <si>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</si>
  <si>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</si>
  <si>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</si>
  <si>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</si>
  <si>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</si>
  <si>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</si>
  <si>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</si>
  <si>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</si>
  <si>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</si>
  <si>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</si>
  <si>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</si>
  <si>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</si>
  <si>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</si>
  <si>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</si>
  <si>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</si>
  <si>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</si>
  <si>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</si>
  <si>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</si>
  <si>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</si>
  <si>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</si>
  <si>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</si>
  <si>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</si>
  <si>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</si>
  <si>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</si>
  <si>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</si>
  <si>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</si>
  <si>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</si>
  <si>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</si>
  <si>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</si>
  <si>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</si>
  <si>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</si>
  <si>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</si>
  <si>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</si>
  <si>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</si>
  <si>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</si>
  <si>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</si>
  <si>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</si>
  <si>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</si>
  <si>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</si>
  <si>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</si>
  <si>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</si>
  <si>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</si>
  <si>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</si>
  <si>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</si>
  <si>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</si>
  <si>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</si>
  <si>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</si>
  <si>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</si>
  <si>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</si>
  <si>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</si>
  <si>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</si>
  <si>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</si>
  <si>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</si>
  <si>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</si>
  <si>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</si>
  <si>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</si>
  <si>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</si>
  <si>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</si>
  <si>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</si>
  <si>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</si>
  <si>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</si>
  <si>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</si>
  <si>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</si>
  <si>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</si>
  <si>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</si>
  <si>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</si>
  <si>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</si>
  <si>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</si>
  <si>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</si>
  <si>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</si>
  <si>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</si>
  <si>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</si>
  <si>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</si>
  <si>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</si>
  <si>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</si>
  <si>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</si>
  <si>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</si>
  <si>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</si>
  <si>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</si>
  <si>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</si>
  <si>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</si>
  <si>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</si>
  <si>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</si>
  <si>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</si>
  <si>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</si>
  <si>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</si>
  <si>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</si>
  <si>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</si>
  <si>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</si>
  <si>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</si>
  <si>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</si>
  <si>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</si>
  <si>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</si>
  <si>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</si>
  <si>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</si>
  <si>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</si>
  <si>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</si>
  <si>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</si>
  <si>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</si>
  <si>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</si>
  <si>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</si>
  <si>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</si>
  <si>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</si>
  <si>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</si>
  <si>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</si>
  <si>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</si>
  <si>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</si>
  <si>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</si>
  <si>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</si>
  <si>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</si>
  <si>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</si>
  <si>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</si>
  <si>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</si>
  <si>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</si>
  <si>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</si>
  <si>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</si>
  <si>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</si>
  <si>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</si>
  <si>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</si>
  <si>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</si>
  <si>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</si>
  <si>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</si>
  <si>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</si>
  <si>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</si>
  <si>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</si>
  <si>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</si>
  <si>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</si>
  <si>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</si>
  <si>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</si>
  <si>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</si>
  <si>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</si>
  <si>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</si>
  <si>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</si>
  <si>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</si>
  <si>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</si>
  <si>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</si>
  <si>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</si>
  <si>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</si>
  <si>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</si>
  <si>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</si>
  <si>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</si>
  <si>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</si>
  <si>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</si>
  <si>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</si>
  <si>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</si>
  <si>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</si>
  <si>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</si>
  <si>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</si>
  <si>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</si>
  <si>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</si>
  <si>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</si>
  <si>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</si>
  <si>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</si>
  <si>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</si>
  <si>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</si>
  <si>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</si>
  <si>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</si>
  <si>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</si>
  <si>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</si>
  <si>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</si>
  <si>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</si>
  <si>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</si>
  <si>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</si>
  <si>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</si>
  <si>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</si>
  <si>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</si>
  <si>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</si>
  <si>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</si>
  <si>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</si>
  <si>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</si>
  <si>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</si>
  <si>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</si>
  <si>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</si>
  <si>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</si>
  <si>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</si>
  <si>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</si>
  <si>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</si>
  <si>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</si>
  <si>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</si>
  <si>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</si>
  <si>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</si>
  <si>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</si>
  <si>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</si>
  <si>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</si>
  <si>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</si>
  <si>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</si>
  <si>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</si>
  <si>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</si>
  <si>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</si>
  <si>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</si>
  <si>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</si>
  <si>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</si>
  <si>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</si>
  <si>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</si>
  <si>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</si>
  <si>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</si>
  <si>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</si>
  <si>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</si>
  <si>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</si>
  <si>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</si>
  <si>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</si>
  <si>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</si>
  <si>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</si>
  <si>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</si>
  <si>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</si>
  <si>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</si>
  <si>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</si>
  <si>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</si>
  <si>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</si>
  <si>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</si>
  <si>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</si>
  <si>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</si>
  <si>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</si>
  <si>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</si>
  <si>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</si>
  <si>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</si>
  <si>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</si>
  <si>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</si>
  <si>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</si>
  <si>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</si>
  <si>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</si>
  <si>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</si>
  <si>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</si>
  <si>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</si>
  <si>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</si>
  <si>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</si>
  <si>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</si>
  <si>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</si>
  <si>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</si>
  <si>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</si>
  <si>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</si>
  <si>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</si>
  <si>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</si>
  <si>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</si>
  <si>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</si>
  <si>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</si>
  <si>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</si>
  <si>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</si>
  <si>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</si>
  <si>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</si>
  <si>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</si>
  <si>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</si>
  <si>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</si>
  <si>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</si>
  <si>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</si>
  <si>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</si>
  <si>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</si>
  <si>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</si>
  <si>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</si>
  <si>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</si>
  <si>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</si>
  <si>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</si>
  <si>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</si>
  <si>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</si>
  <si>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</si>
  <si>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</si>
  <si>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</si>
  <si>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</si>
  <si>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</si>
  <si>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</si>
  <si>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</si>
  <si>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</si>
  <si>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</si>
  <si>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</si>
  <si>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</si>
  <si>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</si>
  <si>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</si>
  <si>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</si>
  <si>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</si>
  <si>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</si>
  <si>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</si>
  <si>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</si>
  <si>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</si>
  <si>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</si>
  <si>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</si>
  <si>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</si>
  <si>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</si>
  <si>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</si>
  <si>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</si>
  <si>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</si>
  <si>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</si>
  <si>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</si>
  <si>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</si>
  <si>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</si>
  <si>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</si>
  <si>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</si>
  <si>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</si>
  <si>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</si>
  <si>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</si>
  <si>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</si>
  <si>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</si>
  <si>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</si>
  <si>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</si>
  <si>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</si>
  <si>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</si>
  <si>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</si>
  <si>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</si>
  <si>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</si>
  <si>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</si>
  <si>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</si>
  <si>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</si>
  <si>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</si>
  <si>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</si>
  <si>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</si>
  <si>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</si>
  <si>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</si>
  <si>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</si>
  <si>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</si>
  <si>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</si>
  <si>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</si>
  <si>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</si>
  <si>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</si>
  <si>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</si>
  <si>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</si>
  <si>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</si>
  <si>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</si>
  <si>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</si>
  <si>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</si>
  <si>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</si>
  <si>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</si>
  <si>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</si>
  <si>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</si>
  <si>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</si>
  <si>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</si>
  <si>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</si>
  <si>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</si>
  <si>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</si>
  <si>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</si>
  <si>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</si>
  <si>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</si>
  <si>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</si>
  <si>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</si>
  <si>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</si>
  <si>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</si>
  <si>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</si>
  <si>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</si>
  <si>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</si>
  <si>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</si>
  <si>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</si>
  <si>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</si>
  <si>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</si>
  <si>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</si>
  <si>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</si>
  <si>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</si>
  <si>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</si>
  <si>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</si>
  <si>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</si>
  <si>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</si>
  <si>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</si>
  <si>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</si>
  <si>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</si>
  <si>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</si>
  <si>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</si>
  <si>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</si>
  <si>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</si>
  <si>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</si>
  <si>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</si>
  <si>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</si>
  <si>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</si>
  <si>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</si>
  <si>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</si>
  <si>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</si>
  <si>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</si>
  <si>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</si>
  <si>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</si>
  <si>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</si>
  <si>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</si>
  <si>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</si>
  <si>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</si>
  <si>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</si>
  <si>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</si>
  <si>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</si>
  <si>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</si>
  <si>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</si>
  <si>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</si>
  <si>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</si>
  <si>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</si>
  <si>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</si>
  <si>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</si>
  <si>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</si>
  <si>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</si>
  <si>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</si>
  <si>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</si>
  <si>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</si>
  <si>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</si>
  <si>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</si>
  <si>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</si>
  <si>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</si>
  <si>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</si>
  <si>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</si>
  <si>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</si>
  <si>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</si>
  <si>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</si>
  <si>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</si>
  <si>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</si>
  <si>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</si>
  <si>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</si>
  <si>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</si>
  <si>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</si>
  <si>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</si>
  <si>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</si>
  <si>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</si>
  <si>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</si>
  <si>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</si>
  <si>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</si>
  <si>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</si>
  <si>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</si>
  <si>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</si>
  <si>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</si>
  <si>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</si>
  <si>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</si>
  <si>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</si>
  <si>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</si>
  <si>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</si>
  <si>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</si>
  <si>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</si>
  <si>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</si>
  <si>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</si>
  <si>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</si>
  <si>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</si>
  <si>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</si>
  <si>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</si>
  <si>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</si>
  <si>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</si>
  <si>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</si>
  <si>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</si>
  <si>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</si>
  <si>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</si>
  <si>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</si>
  <si>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</si>
  <si>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</si>
  <si>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</si>
  <si>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</si>
  <si>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</si>
  <si>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</si>
  <si>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</si>
  <si>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</si>
  <si>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</si>
  <si>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</si>
  <si>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</si>
  <si>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</si>
  <si>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</si>
  <si>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</si>
  <si>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</si>
  <si>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</si>
  <si>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</si>
  <si>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</si>
  <si>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</si>
  <si>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</si>
  <si>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</si>
  <si>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</si>
  <si>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</si>
  <si>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</si>
  <si>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</si>
  <si>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</si>
  <si>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</si>
  <si>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</si>
  <si>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</si>
  <si>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</si>
  <si>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</si>
  <si>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</si>
  <si>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</si>
  <si>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</si>
  <si>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</si>
  <si>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</si>
  <si>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</si>
  <si>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</si>
  <si>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</si>
  <si>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</si>
  <si>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</si>
  <si>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</si>
  <si>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</si>
  <si>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</si>
  <si>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</si>
  <si>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</si>
  <si>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</si>
  <si>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</si>
  <si>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</si>
  <si>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</si>
  <si>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</si>
  <si>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</si>
  <si>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</si>
  <si>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</si>
  <si>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</si>
  <si>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</si>
  <si>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</si>
  <si>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</si>
  <si>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</si>
  <si>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</si>
  <si>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</si>
  <si>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</si>
  <si>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</si>
  <si>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</si>
  <si>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</si>
  <si>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</si>
  <si>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</si>
  <si>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</si>
  <si>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</si>
  <si>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</si>
  <si>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</si>
  <si>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</si>
  <si>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</si>
  <si>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</si>
  <si>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</si>
  <si>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</si>
  <si>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</si>
  <si>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</si>
  <si>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</si>
  <si>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</si>
  <si>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</si>
  <si>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</si>
  <si>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</si>
  <si>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</si>
  <si>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</si>
  <si>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</si>
  <si>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</si>
  <si>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</si>
  <si>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</si>
  <si>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</si>
  <si>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</si>
  <si>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</si>
  <si>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</si>
  <si>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</si>
  <si>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</si>
  <si>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</si>
  <si>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</si>
  <si>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</si>
  <si>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</si>
  <si>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</si>
  <si>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</si>
  <si>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</si>
  <si>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</si>
  <si>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</si>
  <si>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</si>
  <si>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</si>
  <si>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</si>
  <si>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</si>
  <si>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</si>
  <si>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</si>
  <si>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</si>
  <si>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</si>
  <si>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</si>
  <si>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</si>
  <si>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</si>
  <si>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</si>
  <si>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</si>
  <si>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</si>
  <si>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</si>
  <si>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</si>
  <si>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</si>
  <si>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</si>
  <si>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</si>
  <si>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</si>
  <si>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</si>
  <si>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</si>
  <si>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</si>
  <si>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</si>
  <si>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</si>
  <si>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</si>
  <si>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</si>
  <si>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</si>
  <si>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</si>
  <si>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</si>
  <si>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</si>
  <si>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</si>
  <si>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</si>
  <si>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</si>
  <si>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</si>
  <si>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</si>
  <si>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</si>
  <si>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</si>
  <si>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</si>
  <si>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</si>
  <si>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</si>
  <si>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</si>
  <si>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</si>
  <si>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</si>
  <si>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</si>
  <si>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</si>
  <si>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</si>
  <si>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</si>
  <si>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</si>
  <si>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</si>
  <si>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</si>
  <si>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</si>
  <si>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</si>
  <si>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</si>
  <si>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</si>
  <si>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</si>
  <si>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</si>
  <si>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</si>
  <si>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</si>
  <si>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</si>
  <si>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</si>
  <si>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</si>
  <si>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</si>
  <si>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</si>
  <si>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</si>
  <si>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</si>
  <si>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</si>
  <si>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</si>
  <si>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</si>
  <si>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</si>
  <si>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</si>
  <si>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</si>
  <si>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</si>
  <si>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</si>
  <si>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</si>
  <si>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</si>
  <si>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</si>
  <si>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</si>
  <si>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</si>
  <si>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</si>
  <si>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</si>
  <si>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</si>
  <si>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</si>
  <si>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</si>
  <si>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</si>
  <si>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</si>
  <si>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</si>
  <si>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</si>
  <si>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</si>
  <si>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</si>
  <si>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</si>
  <si>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</si>
  <si>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</si>
  <si>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</si>
  <si>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</si>
  <si>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</si>
  <si>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</si>
  <si>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</si>
  <si>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</si>
  <si>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</si>
  <si>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</si>
  <si>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</si>
  <si>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</si>
  <si>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</si>
  <si>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</si>
  <si>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</si>
  <si>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</si>
  <si>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</si>
  <si>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</si>
  <si>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</si>
  <si>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</si>
  <si>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</si>
  <si>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</si>
  <si>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</si>
  <si>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</si>
  <si>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</si>
  <si>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</si>
  <si>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</si>
  <si>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</si>
  <si>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</si>
  <si>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</si>
  <si>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</si>
  <si>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</si>
  <si>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</si>
  <si>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</si>
  <si>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</si>
  <si>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</si>
  <si>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</si>
  <si>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</si>
  <si>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</si>
  <si>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</si>
  <si>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</si>
  <si>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</si>
  <si>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</si>
  <si>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</si>
  <si>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</si>
  <si>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</si>
  <si>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</si>
  <si>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</si>
  <si>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</si>
  <si>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</si>
  <si>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</si>
  <si>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</si>
  <si>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</si>
  <si>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</si>
  <si>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</si>
  <si>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</si>
  <si>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</si>
  <si>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</si>
  <si>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</si>
  <si>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</si>
  <si>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</si>
  <si>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</si>
  <si>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</si>
  <si>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</si>
  <si>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</si>
  <si>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</si>
  <si>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</si>
  <si>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</si>
  <si>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</si>
  <si>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</si>
  <si>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</si>
  <si>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</si>
  <si>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</si>
  <si>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</si>
  <si>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</si>
  <si>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</si>
  <si>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</si>
  <si>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</si>
  <si>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</si>
  <si>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</si>
  <si>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</si>
  <si>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</si>
  <si>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</si>
  <si>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</si>
  <si>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</si>
  <si>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</si>
  <si>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</si>
  <si>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</si>
  <si>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</si>
  <si>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</si>
  <si>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</si>
  <si>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</si>
  <si>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</si>
  <si>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</si>
  <si>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</si>
  <si>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</si>
  <si>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</si>
  <si>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</si>
  <si>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</si>
  <si>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</si>
  <si>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</si>
  <si>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</si>
  <si>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</si>
  <si>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</si>
  <si>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</si>
  <si>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</si>
  <si>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</si>
  <si>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</si>
  <si>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</si>
  <si>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</si>
  <si>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</si>
  <si>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</si>
  <si>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</si>
  <si>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</si>
  <si>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</si>
  <si>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</si>
  <si>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</si>
  <si>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</si>
  <si>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</si>
  <si>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</si>
  <si>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</si>
  <si>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</si>
  <si>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</si>
  <si>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</si>
  <si>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</si>
  <si>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</si>
  <si>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</si>
  <si>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</si>
  <si>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</si>
  <si>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</si>
  <si>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</si>
  <si>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</si>
  <si>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</si>
  <si>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</si>
  <si>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</si>
  <si>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</si>
  <si>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</si>
  <si>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</si>
  <si>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</si>
  <si>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</si>
  <si>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</si>
  <si>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</si>
  <si>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</si>
  <si>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</si>
  <si>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</si>
  <si>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</si>
  <si>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</si>
  <si>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</si>
  <si>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</si>
  <si>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</si>
  <si>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</si>
  <si>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</si>
  <si>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</si>
  <si>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</si>
  <si>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</si>
  <si>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</si>
  <si>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</si>
  <si>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</si>
  <si>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</si>
  <si>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</si>
  <si>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</si>
  <si>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</si>
  <si>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</si>
  <si>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</si>
  <si>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</si>
  <si>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</si>
  <si>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</si>
  <si>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</si>
  <si>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</si>
  <si>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</si>
  <si>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</si>
  <si>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</si>
  <si>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</si>
  <si>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</si>
  <si>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</si>
  <si>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</si>
  <si>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</si>
  <si>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</si>
  <si>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</si>
  <si>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</si>
  <si>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</si>
  <si>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</si>
  <si>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</si>
  <si>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</si>
  <si>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</si>
  <si>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</si>
  <si>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</si>
  <si>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</si>
  <si>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</si>
  <si>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</si>
  <si>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</si>
  <si>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</si>
  <si>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</si>
  <si>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</si>
  <si>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</si>
  <si>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</si>
  <si>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</si>
  <si>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</si>
  <si>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</si>
  <si>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</si>
  <si>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</si>
  <si>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</si>
  <si>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</si>
  <si>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</si>
  <si>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</si>
  <si>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</si>
  <si>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</si>
  <si>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</si>
  <si>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</si>
  <si>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</si>
  <si>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</si>
  <si>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</si>
  <si>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</si>
  <si>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</si>
  <si>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</si>
  <si>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</si>
  <si>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</si>
  <si>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</si>
  <si>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</si>
  <si>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</si>
  <si>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</si>
  <si>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</si>
  <si>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</si>
  <si>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</si>
  <si>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</si>
  <si>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</si>
  <si>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</si>
  <si>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</si>
  <si>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</si>
  <si>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</si>
  <si>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</si>
  <si>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</si>
  <si>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</si>
  <si>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</si>
  <si>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</si>
  <si>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</si>
  <si>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</si>
  <si>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</si>
  <si>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</si>
  <si>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</si>
  <si>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</si>
  <si>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</si>
  <si>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</si>
  <si>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</si>
  <si>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</si>
  <si>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</si>
  <si>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</si>
  <si>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</si>
  <si>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</si>
  <si>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</si>
  <si>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</si>
  <si>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</si>
  <si>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</si>
  <si>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</si>
  <si>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</si>
  <si>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</si>
  <si>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</si>
  <si>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</si>
  <si>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</si>
  <si>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</si>
  <si>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</si>
  <si>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</si>
  <si>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</si>
  <si>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</si>
  <si>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</si>
  <si>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</si>
  <si>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</si>
  <si>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</si>
  <si>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</si>
  <si>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</si>
  <si>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</si>
  <si>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</si>
  <si>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</si>
  <si>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</si>
  <si>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</si>
  <si>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</si>
  <si>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</si>
  <si>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</si>
  <si>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</si>
  <si>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</si>
  <si>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</si>
  <si>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</si>
  <si>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</si>
  <si>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</si>
  <si>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</si>
  <si>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</si>
  <si>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</si>
  <si>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</si>
  <si>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</si>
  <si>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</si>
  <si>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</si>
  <si>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</si>
  <si>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</si>
  <si>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</si>
  <si>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</si>
  <si>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</si>
  <si>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</si>
  <si>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</si>
  <si>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</si>
  <si>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</si>
  <si>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</si>
  <si>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</si>
  <si>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</si>
  <si>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</si>
  <si>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</si>
  <si>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</si>
  <si>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</si>
  <si>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</si>
  <si>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</si>
  <si>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</si>
  <si>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</si>
  <si>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</si>
  <si>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</si>
  <si>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</si>
  <si>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</si>
  <si>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</si>
  <si>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</si>
  <si>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</si>
  <si>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</si>
  <si>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</si>
  <si>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</si>
  <si>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</si>
  <si>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</si>
  <si>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</si>
  <si>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</si>
  <si>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</si>
  <si>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</si>
  <si>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</si>
  <si>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</si>
  <si>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</si>
  <si>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</si>
  <si>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</si>
  <si>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</si>
  <si>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</si>
  <si>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</si>
  <si>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</si>
  <si>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</si>
  <si>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</si>
  <si>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</si>
  <si>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</si>
  <si>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</si>
  <si>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</si>
  <si>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</si>
  <si>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</si>
  <si>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</si>
  <si>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</si>
  <si>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</si>
  <si>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</si>
  <si>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</si>
  <si>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</si>
  <si>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</si>
  <si>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</si>
  <si>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</si>
  <si>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</si>
  <si>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</si>
  <si>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</si>
  <si>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</si>
  <si>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</si>
  <si>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</si>
  <si>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</si>
  <si>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</si>
  <si>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</si>
  <si>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</si>
  <si>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</si>
  <si>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</si>
  <si>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</si>
  <si>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</si>
  <si>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</si>
  <si>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</si>
  <si>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</si>
  <si>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</si>
  <si>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</si>
  <si>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</si>
  <si>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</si>
  <si>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</si>
  <si>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</si>
  <si>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</si>
  <si>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</si>
  <si>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</si>
  <si>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</si>
  <si>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</si>
  <si>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</si>
  <si>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</si>
  <si>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</si>
  <si>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</si>
  <si>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</si>
  <si>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</si>
  <si>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</si>
  <si>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</si>
  <si>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</si>
  <si>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</si>
  <si>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</si>
  <si>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</si>
  <si>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</si>
  <si>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</si>
  <si>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</si>
  <si>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</si>
  <si>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</si>
  <si>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</si>
  <si>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</si>
  <si>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</si>
  <si>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</si>
  <si>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</si>
  <si>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</si>
  <si>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</si>
  <si>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</si>
  <si>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</si>
  <si>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</si>
  <si>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</si>
  <si>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</si>
  <si>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</si>
  <si>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</si>
  <si>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</si>
  <si>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</si>
  <si>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</si>
  <si>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</si>
  <si>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</si>
  <si>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</si>
  <si>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</si>
  <si>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</si>
  <si>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</si>
  <si>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</si>
  <si>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</si>
  <si>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</si>
  <si>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</si>
  <si>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</si>
  <si>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</si>
  <si>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</si>
  <si>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</si>
  <si>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</si>
  <si>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</si>
  <si>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</si>
  <si>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</si>
  <si>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</si>
  <si>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</si>
  <si>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</si>
  <si>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</si>
  <si>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</si>
  <si>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</si>
  <si>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</si>
  <si>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</si>
  <si>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</si>
  <si>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</si>
  <si>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</si>
  <si>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</si>
  <si>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</si>
  <si>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</si>
  <si>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</si>
  <si>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</si>
  <si>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</si>
  <si>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</si>
  <si>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</si>
  <si>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</si>
  <si>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</si>
  <si>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</si>
  <si>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</si>
  <si>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</si>
  <si>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</si>
  <si>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</si>
  <si>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</si>
  <si>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</si>
  <si>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</si>
  <si>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</si>
  <si>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</si>
  <si>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</si>
  <si>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</si>
  <si>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</si>
  <si>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</si>
  <si>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</si>
  <si>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</si>
  <si>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</si>
  <si>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</si>
  <si>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</si>
  <si>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</si>
  <si>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</si>
  <si>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</si>
  <si>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</si>
  <si>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</si>
  <si>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</si>
  <si>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</si>
  <si>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</si>
  <si>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</si>
  <si>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</si>
  <si>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</si>
  <si>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</si>
  <si>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</si>
  <si>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</si>
  <si>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</si>
  <si>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</si>
  <si>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</si>
  <si>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</si>
  <si>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</si>
  <si>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</si>
  <si>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</si>
  <si>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</si>
  <si>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</si>
  <si>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</si>
  <si>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</si>
  <si>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</si>
  <si>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</si>
  <si>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</si>
  <si>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</si>
  <si>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</si>
  <si>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</si>
  <si>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</si>
  <si>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</si>
  <si>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</si>
  <si>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</si>
  <si>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</si>
  <si>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</si>
  <si>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</si>
  <si>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</si>
  <si>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</si>
  <si>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</si>
  <si>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</si>
  <si>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</si>
  <si>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</si>
  <si>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</si>
  <si>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</si>
  <si>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</si>
  <si>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</si>
  <si>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</si>
  <si>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</si>
  <si>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</si>
  <si>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</si>
  <si>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</si>
  <si>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</si>
  <si>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</si>
  <si>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</si>
  <si>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</si>
  <si>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</si>
  <si>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</si>
  <si>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</si>
  <si>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</si>
  <si>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</si>
  <si>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</si>
  <si>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</si>
  <si>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</si>
  <si>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</si>
  <si>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</si>
  <si>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</si>
  <si>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</si>
  <si>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</si>
  <si>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</si>
  <si>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</si>
  <si>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</si>
  <si>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</si>
  <si>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</si>
  <si>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</si>
  <si>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</si>
  <si>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</si>
  <si>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</si>
  <si>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</si>
  <si>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</si>
  <si>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</si>
  <si>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</si>
  <si>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</si>
  <si>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</si>
  <si>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</si>
  <si>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</si>
  <si>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</si>
  <si>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</si>
  <si>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</si>
  <si>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</si>
  <si>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</si>
  <si>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</si>
  <si>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</si>
  <si>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</si>
  <si>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</si>
  <si>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</si>
  <si>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</si>
  <si>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</si>
  <si>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</si>
  <si>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</si>
  <si>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</si>
  <si>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</si>
  <si>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</si>
  <si>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</si>
  <si>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</si>
  <si>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</si>
  <si>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</si>
  <si>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</si>
  <si>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</si>
  <si>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</si>
  <si>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</si>
  <si>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</si>
  <si>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</si>
  <si>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</si>
  <si>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</si>
  <si>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</si>
  <si>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</si>
  <si>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</si>
  <si>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</si>
  <si>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</si>
  <si>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</si>
  <si>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</si>
  <si>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</si>
  <si>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</si>
  <si>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</si>
  <si>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</si>
  <si>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</si>
  <si>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</si>
  <si>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</si>
  <si>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</si>
  <si>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</si>
  <si>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</si>
  <si>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</si>
  <si>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</si>
  <si>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</si>
  <si>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</si>
  <si>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</si>
  <si>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</si>
  <si>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</si>
  <si>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</si>
  <si>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</si>
  <si>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</si>
  <si>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</si>
  <si>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</si>
  <si>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</si>
  <si>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</si>
  <si>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</si>
  <si>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</si>
  <si>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</si>
  <si>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</si>
  <si>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</si>
  <si>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</si>
  <si>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</si>
  <si>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</si>
  <si>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</si>
  <si>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</si>
  <si>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</si>
  <si>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</si>
  <si>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</si>
  <si>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</si>
  <si>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</si>
  <si>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</si>
  <si>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</si>
  <si>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</si>
  <si>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</si>
  <si>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</si>
  <si>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</si>
  <si>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</si>
  <si>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</si>
  <si>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</si>
  <si>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</si>
  <si>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</si>
  <si>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</si>
  <si>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</si>
  <si>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</si>
  <si>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</si>
  <si>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</si>
  <si>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</si>
  <si>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</si>
  <si>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</si>
  <si>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</si>
  <si>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</si>
  <si>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</si>
  <si>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</si>
  <si>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</si>
  <si>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</si>
  <si>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</si>
  <si>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</si>
  <si>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</si>
  <si>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</si>
  <si>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</si>
  <si>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</si>
  <si>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</si>
  <si>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</si>
  <si>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</si>
  <si>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</si>
  <si>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</si>
  <si>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</si>
  <si>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</si>
  <si>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</si>
  <si>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</si>
  <si>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</si>
  <si>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</si>
  <si>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</si>
  <si>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</si>
  <si>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</si>
  <si>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</si>
  <si>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</si>
  <si>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</si>
  <si>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</si>
  <si>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</si>
  <si>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</si>
  <si>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</si>
  <si>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</si>
  <si>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</si>
  <si>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</si>
  <si>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</si>
  <si>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</si>
  <si>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</si>
  <si>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</si>
  <si>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</si>
  <si>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</si>
  <si>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</si>
  <si>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</si>
  <si>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</si>
  <si>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</si>
  <si>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</si>
  <si>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</si>
  <si>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</si>
  <si>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</si>
  <si>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</si>
  <si>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</si>
  <si>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</si>
  <si>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</si>
  <si>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</si>
  <si>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</si>
  <si>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</si>
  <si>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</si>
  <si>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</si>
  <si>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</si>
  <si>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</si>
  <si>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</si>
  <si>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</si>
  <si>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</si>
  <si>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</si>
  <si>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</si>
  <si>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</si>
  <si>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</si>
  <si>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</si>
  <si>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</si>
  <si>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</si>
  <si>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</si>
  <si>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</si>
  <si>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</si>
  <si>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</si>
  <si>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</si>
  <si>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</si>
  <si>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</si>
  <si>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</si>
  <si>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</si>
  <si>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</si>
  <si>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</si>
  <si>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</si>
  <si>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</si>
  <si>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</si>
  <si>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</si>
  <si>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</si>
  <si>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</si>
  <si>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</si>
  <si>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</si>
  <si>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</si>
  <si>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</si>
  <si>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</si>
  <si>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</si>
  <si>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</si>
  <si>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</si>
  <si>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</si>
  <si>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</si>
  <si>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</si>
  <si>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</si>
  <si>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</si>
  <si>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</si>
  <si>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</si>
  <si>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</si>
  <si>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</si>
  <si>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</si>
  <si>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</si>
  <si>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</si>
  <si>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</si>
  <si>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</si>
  <si>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</si>
  <si>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</si>
  <si>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</si>
  <si>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</si>
  <si>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</si>
  <si>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</si>
  <si>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</si>
  <si>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</si>
  <si>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</si>
  <si>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</si>
  <si>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</si>
  <si>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</si>
  <si>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</si>
  <si>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</si>
  <si>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</si>
  <si>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</si>
  <si>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</si>
  <si>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</si>
  <si>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</si>
  <si>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</si>
  <si>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</si>
  <si>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</si>
  <si>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</si>
  <si>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</si>
  <si>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</si>
  <si>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</si>
  <si>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</si>
  <si>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</si>
  <si>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</si>
  <si>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</si>
  <si>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</si>
  <si>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</si>
  <si>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</si>
  <si>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</si>
  <si>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</si>
  <si>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</si>
  <si>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</si>
  <si>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</si>
  <si>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</si>
  <si>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</si>
  <si>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</si>
  <si>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</si>
  <si>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</si>
  <si>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</si>
  <si>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</si>
  <si>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</si>
  <si>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</si>
  <si>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</si>
  <si>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</si>
  <si>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</si>
  <si>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</si>
  <si>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</si>
  <si>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</si>
  <si>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</si>
  <si>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</si>
  <si>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</si>
  <si>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</si>
  <si>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</si>
  <si>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</si>
  <si>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</si>
  <si>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</si>
  <si>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</si>
  <si>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</si>
  <si>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</si>
  <si>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</si>
  <si>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</si>
  <si>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</si>
  <si>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</si>
  <si>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</si>
  <si>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</si>
  <si>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</si>
  <si>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</si>
  <si>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</si>
  <si>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</si>
  <si>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</si>
  <si>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</si>
  <si>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</si>
  <si>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</si>
  <si>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</si>
  <si>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</si>
  <si>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</si>
  <si>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</si>
  <si>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</si>
  <si>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</si>
  <si>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</si>
  <si>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</si>
  <si>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</si>
  <si>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</si>
  <si>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</si>
  <si>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</si>
  <si>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</si>
  <si>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</si>
  <si>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</si>
  <si>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</si>
  <si>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</si>
  <si>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</si>
  <si>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</si>
  <si>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</si>
  <si>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</si>
  <si>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</si>
  <si>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</si>
  <si>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</si>
  <si>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</si>
  <si>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</si>
  <si>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</si>
  <si>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</si>
  <si>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</si>
  <si>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</si>
  <si>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</si>
  <si>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</si>
  <si>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</si>
  <si>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</si>
  <si>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</si>
  <si>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</si>
  <si>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</si>
  <si>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</si>
  <si>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</si>
  <si>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</si>
  <si>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</si>
  <si>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</si>
  <si>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</si>
  <si>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</si>
  <si>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</si>
  <si>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</si>
  <si>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</si>
  <si>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</si>
  <si>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</si>
  <si>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</si>
  <si>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</si>
  <si>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</si>
  <si>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</si>
  <si>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</si>
  <si>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</si>
  <si>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</si>
  <si>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</si>
  <si>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</si>
  <si>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</si>
  <si>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</si>
  <si>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</si>
  <si>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</si>
  <si>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</si>
  <si>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</si>
  <si>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</si>
  <si>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</si>
  <si>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</si>
  <si>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</si>
  <si>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</si>
  <si>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</si>
  <si>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</si>
  <si>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</si>
  <si>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</si>
  <si>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</si>
  <si>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</si>
  <si>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</si>
  <si>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</si>
  <si>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</si>
  <si>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</si>
  <si>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</si>
  <si>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</si>
  <si>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</si>
  <si>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</si>
  <si>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</si>
  <si>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</si>
  <si>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</si>
  <si>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</si>
  <si>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</si>
  <si>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</si>
  <si>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</si>
  <si>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</si>
  <si>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</si>
  <si>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</si>
  <si>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</si>
  <si>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</si>
  <si>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</si>
  <si>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</si>
  <si>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</si>
  <si>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</si>
  <si>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</si>
  <si>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</si>
  <si>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</si>
  <si>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</si>
  <si>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</si>
  <si>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</si>
  <si>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</si>
  <si>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</si>
  <si>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</si>
  <si>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</si>
  <si>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</si>
  <si>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</si>
  <si>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</si>
  <si>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</si>
  <si>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</si>
  <si>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</si>
  <si>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</si>
  <si>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</si>
  <si>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</si>
  <si>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</si>
  <si>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</si>
  <si>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</si>
  <si>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</si>
  <si>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</si>
  <si>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</si>
  <si>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</si>
  <si>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</si>
  <si>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</si>
  <si>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</si>
  <si>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</si>
  <si>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</si>
  <si>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</si>
  <si>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</si>
  <si>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</si>
  <si>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</si>
  <si>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</si>
  <si>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</si>
  <si>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</si>
  <si>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</si>
  <si>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</si>
  <si>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</si>
  <si>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</si>
  <si>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</si>
  <si>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</si>
  <si>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</si>
  <si>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</si>
  <si>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</si>
  <si>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</si>
  <si>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</si>
  <si>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</si>
  <si>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</si>
  <si>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</si>
  <si>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</si>
  <si>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</si>
  <si>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</si>
  <si>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</si>
  <si>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</si>
  <si>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</si>
  <si>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</si>
  <si>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</si>
  <si>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</si>
  <si>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</si>
  <si>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</si>
  <si>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</si>
  <si>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</si>
  <si>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</si>
  <si>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</si>
  <si>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</si>
  <si>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</si>
  <si>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</si>
  <si>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</si>
  <si>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</si>
  <si>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</si>
  <si>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</si>
  <si>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</si>
  <si>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</si>
  <si>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</si>
  <si>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</si>
  <si>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</si>
  <si>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</si>
  <si>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</si>
  <si>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</si>
  <si>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</si>
  <si>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</si>
  <si>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</si>
  <si>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</si>
  <si>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</si>
  <si>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</si>
  <si>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</si>
  <si>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</si>
  <si>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</si>
  <si>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</si>
  <si>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</si>
  <si>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</si>
  <si>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</si>
  <si>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</si>
  <si>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</si>
  <si>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</si>
  <si>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</si>
  <si>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</si>
  <si>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</si>
  <si>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</si>
  <si>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</si>
  <si>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</si>
  <si>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</si>
  <si>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</si>
  <si>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</si>
  <si>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</si>
  <si>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</si>
  <si>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</si>
  <si>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</si>
  <si>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</si>
  <si>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</si>
  <si>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</si>
  <si>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</si>
  <si>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</si>
  <si>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</si>
  <si>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</si>
  <si>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</si>
  <si>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</si>
  <si>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</si>
  <si>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</si>
  <si>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</si>
  <si>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</si>
  <si>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</si>
  <si>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</si>
  <si>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</si>
  <si>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</si>
  <si>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</si>
  <si>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</si>
  <si>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</si>
  <si>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</si>
  <si>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</si>
  <si>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</si>
  <si>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</si>
  <si>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</si>
  <si>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</si>
  <si>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</si>
  <si>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</si>
  <si>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</si>
  <si>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</si>
  <si>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</si>
  <si>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</si>
  <si>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</si>
  <si>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</si>
  <si>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</si>
  <si>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</si>
  <si>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</si>
  <si>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</si>
  <si>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</si>
  <si>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</si>
  <si>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</si>
  <si>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</si>
  <si>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</si>
  <si>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</si>
  <si>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</si>
  <si>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</si>
  <si>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</si>
  <si>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</si>
  <si>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</si>
  <si>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</si>
  <si>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</si>
  <si>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</si>
  <si>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</si>
  <si>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</si>
  <si>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</si>
  <si>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</si>
  <si>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</si>
  <si>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</si>
  <si>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</si>
  <si>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</si>
  <si>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</si>
  <si>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</si>
  <si>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</si>
  <si>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</si>
  <si>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</si>
  <si>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</si>
  <si>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</si>
  <si>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</si>
  <si>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</si>
  <si>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</si>
  <si>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</si>
  <si>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</si>
  <si>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</si>
  <si>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</si>
  <si>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</si>
  <si>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</si>
  <si>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</si>
  <si>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</si>
  <si>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</si>
  <si>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</si>
  <si>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</si>
  <si>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</si>
  <si>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</si>
  <si>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</si>
  <si>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</si>
  <si>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</si>
  <si>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</si>
  <si>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</si>
  <si>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</si>
  <si>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</si>
  <si>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</si>
  <si>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</si>
  <si>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</si>
  <si>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</si>
  <si>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</si>
  <si>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</si>
  <si>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</si>
  <si>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</si>
  <si>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</si>
  <si>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</si>
  <si>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</si>
  <si>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</si>
  <si>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</si>
  <si>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</si>
  <si>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</si>
  <si>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</si>
  <si>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</si>
  <si>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</si>
  <si>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</si>
  <si>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</si>
  <si>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</si>
  <si>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</si>
  <si>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</si>
  <si>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</si>
  <si>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</si>
  <si>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</si>
  <si>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</si>
  <si>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</si>
  <si>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</si>
  <si>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</si>
  <si>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</si>
  <si>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</si>
  <si>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</si>
  <si>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</si>
  <si>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</si>
  <si>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</si>
  <si>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</si>
  <si>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</si>
  <si>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</si>
  <si>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</si>
  <si>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</si>
  <si>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</si>
  <si>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</si>
  <si>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</si>
  <si>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</si>
  <si>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</si>
  <si>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</si>
  <si>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</si>
  <si>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</si>
  <si>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</si>
  <si>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</si>
  <si>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</si>
  <si>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</si>
  <si>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</si>
  <si>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</si>
  <si>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</si>
  <si>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</si>
  <si>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</si>
  <si>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</si>
  <si>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</si>
  <si>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</si>
  <si>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</si>
  <si>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</si>
  <si>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</si>
  <si>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</si>
  <si>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</si>
  <si>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</si>
  <si>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</si>
  <si>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</si>
  <si>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</si>
  <si>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</si>
  <si>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</si>
  <si>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</si>
  <si>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</si>
  <si>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</si>
  <si>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</si>
  <si>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</si>
  <si>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</si>
  <si>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</si>
  <si>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</si>
  <si>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</si>
  <si>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</si>
  <si>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</si>
  <si>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</si>
  <si>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</si>
  <si>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</si>
  <si>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</si>
  <si>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</si>
  <si>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</si>
  <si>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</si>
  <si>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</si>
  <si>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</si>
  <si>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</si>
  <si>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</si>
  <si>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</si>
  <si>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</si>
  <si>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</si>
  <si>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</si>
  <si>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</si>
  <si>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</si>
  <si>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</si>
  <si>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</si>
  <si>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</si>
  <si>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</si>
  <si>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</si>
  <si>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</si>
  <si>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</si>
  <si>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</si>
  <si>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</si>
  <si>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</si>
  <si>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</si>
  <si>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</si>
  <si>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</si>
  <si>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</si>
  <si>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</si>
  <si>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</si>
  <si>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</si>
  <si>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</si>
  <si>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</si>
  <si>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</si>
  <si>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</si>
  <si>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</si>
  <si>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</si>
  <si>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</si>
  <si>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</si>
  <si>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</si>
  <si>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</si>
  <si>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</si>
  <si>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</si>
  <si>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</si>
  <si>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</si>
  <si>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</si>
  <si>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</si>
  <si>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</si>
  <si>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</si>
  <si>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</si>
  <si>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</si>
  <si>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</si>
  <si>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</si>
  <si>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</si>
  <si>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</si>
  <si>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</si>
  <si>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</si>
  <si>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</si>
  <si>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</si>
  <si>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</si>
  <si>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</si>
  <si>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</si>
  <si>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</si>
  <si>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</si>
  <si>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</si>
  <si>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</si>
  <si>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</si>
  <si>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</si>
  <si>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</si>
  <si>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</si>
  <si>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</si>
  <si>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</si>
  <si>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</si>
  <si>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</si>
  <si>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</si>
  <si>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</si>
  <si>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</si>
  <si>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</si>
  <si>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</si>
  <si>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</si>
  <si>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</si>
  <si>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</si>
  <si>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</si>
  <si>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</si>
  <si>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</si>
  <si>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</si>
  <si>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</si>
  <si>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</si>
  <si>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</si>
  <si>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</si>
  <si>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</si>
  <si>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</si>
  <si>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</si>
  <si>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</si>
  <si>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</si>
  <si>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</si>
  <si>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</si>
  <si>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</si>
  <si>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</si>
  <si>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</si>
  <si>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</si>
  <si>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</si>
  <si>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</si>
  <si>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</si>
  <si>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</si>
  <si>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</si>
  <si>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</si>
  <si>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</si>
  <si>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</si>
  <si>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</si>
  <si>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</si>
  <si>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</si>
  <si>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</si>
  <si>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</si>
  <si>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</si>
  <si>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</si>
  <si>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</si>
  <si>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</si>
  <si>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</si>
  <si>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</si>
  <si>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</si>
  <si>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</si>
  <si>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</si>
  <si>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</si>
  <si>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</si>
  <si>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</si>
  <si>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</si>
  <si>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</si>
  <si>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</si>
  <si>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</si>
  <si>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</si>
  <si>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</si>
  <si>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</si>
  <si>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</si>
  <si>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</si>
  <si>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</si>
  <si>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</si>
  <si>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</si>
  <si>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</si>
  <si>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</si>
  <si>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</si>
  <si>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</si>
  <si>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</si>
  <si>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</si>
  <si>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</si>
  <si>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</si>
  <si>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</si>
  <si>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</si>
  <si>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</si>
  <si>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</si>
  <si>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</si>
  <si>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</si>
  <si>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</si>
  <si>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</si>
  <si>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</si>
  <si>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</si>
  <si>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</si>
  <si>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</si>
  <si>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</si>
  <si>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</si>
  <si>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</si>
  <si>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</si>
  <si>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</si>
  <si>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</si>
  <si>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</si>
  <si>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</si>
  <si>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</si>
  <si>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</si>
  <si>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</si>
  <si>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</si>
  <si>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</si>
  <si>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</si>
  <si>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</si>
  <si>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</si>
  <si>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</si>
  <si>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</si>
  <si>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</si>
  <si>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</si>
  <si>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</si>
  <si>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</si>
  <si>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</si>
  <si>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</si>
  <si>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</si>
  <si>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</si>
  <si>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</si>
  <si>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</si>
  <si>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</si>
  <si>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</si>
  <si>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</si>
  <si>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</si>
  <si>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</si>
  <si>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</si>
  <si>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</si>
  <si>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</si>
  <si>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</si>
  <si>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</si>
  <si>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</si>
  <si>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</si>
  <si>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</si>
  <si>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</si>
  <si>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</si>
  <si>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</si>
  <si>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</si>
  <si>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</si>
  <si>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</si>
  <si>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</si>
  <si>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</si>
  <si>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</si>
  <si>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</si>
  <si>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</si>
  <si>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</si>
  <si>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</si>
  <si>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</si>
  <si>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</si>
  <si>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</si>
  <si>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</si>
  <si>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</si>
  <si>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</si>
  <si>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</si>
  <si>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</si>
  <si>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</si>
  <si>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</si>
  <si>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</si>
  <si>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</si>
  <si>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</si>
  <si>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</si>
  <si>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</si>
  <si>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</si>
  <si>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</si>
  <si>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</si>
  <si>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</si>
  <si>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</si>
  <si>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</si>
  <si>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</si>
  <si>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</si>
  <si>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</si>
  <si>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</si>
  <si>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</si>
  <si>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</si>
  <si>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</si>
  <si>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</si>
  <si>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</si>
  <si>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</si>
  <si>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</si>
  <si>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</si>
  <si>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</si>
  <si>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</si>
  <si>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</si>
  <si>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</si>
  <si>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</si>
  <si>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</si>
  <si>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</si>
  <si>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</si>
  <si>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</si>
  <si>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</si>
  <si>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</si>
  <si>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</si>
  <si>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</si>
  <si>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</si>
  <si>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</si>
  <si>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</si>
  <si>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</si>
  <si>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</si>
  <si>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</si>
  <si>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</si>
  <si>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</si>
  <si>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</si>
  <si>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</si>
  <si>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</si>
  <si>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</si>
  <si>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</si>
  <si>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</si>
  <si>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</si>
  <si>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</si>
  <si>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</si>
  <si>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</si>
  <si>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</si>
  <si>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</si>
  <si>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</si>
  <si>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</si>
  <si>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</si>
  <si>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</si>
  <si>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</si>
  <si>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</si>
  <si>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</si>
  <si>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</si>
  <si>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</si>
  <si>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</si>
  <si>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</si>
  <si>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</si>
  <si>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</si>
  <si>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</si>
  <si>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</si>
  <si>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</si>
  <si>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</si>
  <si>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</si>
  <si>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</si>
  <si>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</si>
  <si>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</si>
  <si>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</si>
  <si>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</si>
  <si>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</si>
  <si>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</si>
  <si>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</si>
  <si>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</si>
  <si>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</si>
  <si>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</si>
  <si>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</si>
  <si>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</si>
  <si>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</si>
  <si>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</si>
  <si>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</si>
  <si>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</si>
  <si>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</si>
  <si>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</si>
  <si>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</si>
  <si>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</si>
  <si>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</si>
  <si>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</si>
  <si>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</si>
  <si>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</si>
  <si>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</si>
  <si>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</si>
  <si>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</si>
  <si>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</si>
  <si>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</si>
  <si>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</si>
  <si>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</si>
  <si>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</si>
  <si>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</si>
  <si>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</si>
  <si>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</si>
  <si>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</si>
  <si>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</si>
  <si>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</si>
  <si>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</si>
  <si>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</si>
  <si>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</si>
  <si>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</si>
  <si>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</si>
  <si>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</si>
  <si>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</si>
  <si>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</si>
  <si>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</si>
  <si>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</si>
  <si>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</si>
  <si>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</si>
  <si>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</si>
  <si>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</si>
  <si>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</si>
  <si>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</si>
  <si>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</si>
  <si>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</si>
  <si>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</si>
  <si>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</si>
  <si>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</si>
  <si>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</si>
  <si>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</si>
  <si>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</si>
  <si>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</si>
  <si>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</si>
  <si>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</si>
  <si>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</si>
  <si>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</si>
  <si>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</si>
  <si>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</si>
  <si>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</si>
  <si>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</si>
  <si>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</si>
  <si>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</si>
  <si>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</si>
  <si>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</si>
  <si>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</si>
  <si>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</si>
  <si>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</si>
  <si>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</si>
  <si>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</si>
  <si>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</si>
  <si>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</si>
  <si>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</si>
  <si>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</si>
  <si>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</si>
  <si>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</si>
  <si>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</si>
  <si>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</si>
  <si>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</si>
  <si>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</si>
  <si>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</si>
  <si>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</si>
  <si>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</si>
  <si>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</si>
  <si>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</si>
  <si>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</si>
  <si>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</si>
  <si>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</si>
  <si>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</si>
  <si>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</si>
  <si>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</si>
  <si>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</si>
  <si>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</si>
  <si>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</si>
  <si>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</si>
  <si>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</si>
  <si>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</si>
  <si>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</si>
  <si>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</si>
  <si>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</si>
  <si>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</si>
  <si>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</si>
  <si>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</si>
  <si>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</si>
  <si>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</si>
  <si>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</si>
  <si>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</si>
  <si>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</si>
  <si>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</si>
  <si>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</si>
  <si>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</si>
  <si>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</si>
  <si>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</si>
  <si>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</si>
  <si>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</si>
  <si>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</si>
  <si>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</si>
  <si>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</si>
  <si>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</si>
  <si>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</si>
  <si>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</si>
  <si>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</si>
  <si>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</si>
  <si>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</si>
  <si>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</si>
  <si>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</si>
  <si>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</si>
  <si>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</si>
  <si>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</si>
  <si>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</si>
  <si>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</si>
  <si>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</si>
  <si>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</si>
  <si>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</si>
  <si>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</si>
  <si>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</si>
  <si>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</si>
  <si>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</si>
  <si>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</si>
  <si>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</si>
  <si>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</si>
  <si>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</si>
  <si>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</si>
  <si>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</si>
  <si>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</si>
  <si>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</si>
  <si>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</si>
  <si>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</si>
  <si>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</si>
  <si>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</si>
  <si>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</si>
  <si>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</si>
  <si>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</si>
  <si>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</si>
  <si>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</si>
  <si>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</si>
  <si>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</si>
  <si>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</si>
  <si>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</si>
  <si>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</si>
  <si>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</si>
  <si>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</si>
  <si>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</si>
  <si>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</si>
  <si>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</si>
  <si>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</si>
  <si>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</si>
  <si>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</si>
  <si>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</si>
  <si>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</si>
  <si>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</si>
  <si>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</si>
  <si>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</si>
  <si>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</si>
  <si>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</si>
  <si>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</si>
  <si>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</si>
  <si>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</si>
  <si>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</si>
  <si>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</si>
  <si>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</si>
  <si>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</si>
  <si>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</si>
  <si>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</si>
  <si>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</si>
  <si>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</si>
  <si>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</si>
  <si>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</si>
  <si>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</si>
  <si>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</si>
  <si>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</si>
  <si>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</si>
  <si>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</si>
  <si>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</si>
  <si>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</si>
  <si>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</si>
  <si>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</si>
  <si>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</si>
  <si>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</si>
  <si>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</si>
  <si>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</si>
  <si>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</si>
  <si>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</si>
  <si>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</si>
  <si>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</si>
  <si>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</si>
  <si>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</si>
  <si>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</si>
  <si>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</si>
  <si>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</si>
  <si>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</si>
  <si>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</si>
  <si>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</si>
  <si>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</si>
  <si>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</si>
  <si>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</si>
  <si>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</si>
  <si>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</si>
  <si>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</si>
  <si>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</si>
  <si>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</si>
  <si>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</si>
  <si>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</si>
  <si>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</si>
  <si>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</si>
  <si>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</si>
  <si>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</si>
  <si>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</si>
  <si>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</si>
  <si>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</si>
  <si>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</si>
  <si>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</si>
  <si>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</si>
  <si>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</si>
  <si>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</si>
  <si>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</si>
  <si>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</si>
  <si>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</si>
  <si>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</si>
  <si>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</si>
  <si>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</si>
  <si>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</si>
  <si>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</si>
  <si>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</si>
  <si>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</si>
  <si>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</si>
  <si>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</si>
  <si>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</si>
  <si>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</si>
  <si>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</si>
  <si>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</si>
  <si>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</si>
  <si>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</si>
  <si>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</si>
  <si>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</si>
  <si>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</si>
  <si>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</si>
  <si>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</si>
  <si>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</si>
  <si>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</si>
  <si>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</si>
  <si>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</si>
  <si>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</si>
  <si>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</si>
  <si>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</si>
  <si>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</si>
  <si>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</si>
  <si>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</si>
  <si>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</si>
  <si>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</si>
  <si>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</si>
  <si>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</si>
  <si>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</si>
  <si>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</si>
  <si>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</si>
  <si>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</si>
  <si>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</si>
  <si>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</si>
  <si>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</si>
  <si>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</si>
  <si>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</si>
  <si>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</si>
  <si>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</si>
  <si>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</si>
  <si>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</si>
  <si>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</si>
  <si>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</si>
  <si>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</si>
  <si>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</si>
  <si>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</si>
  <si>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</si>
  <si>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</si>
  <si>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</si>
  <si>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</si>
  <si>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</si>
  <si>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</si>
  <si>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</si>
  <si>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</si>
  <si>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</si>
  <si>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</si>
  <si>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</si>
  <si>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</si>
  <si>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</si>
  <si>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</si>
  <si>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</si>
  <si>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</si>
  <si>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</si>
  <si>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</si>
  <si>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</si>
  <si>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</si>
  <si>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</si>
  <si>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</si>
  <si>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</si>
  <si>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</si>
  <si>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</si>
  <si>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</si>
  <si>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</si>
  <si>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</si>
  <si>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</si>
  <si>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</si>
  <si>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</si>
  <si>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</si>
  <si>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</si>
  <si>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</si>
  <si>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</si>
  <si>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</si>
  <si>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</si>
  <si>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</si>
  <si>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</si>
  <si>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</si>
  <si>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</si>
  <si>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</si>
  <si>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</si>
  <si>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</si>
  <si>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</si>
  <si>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</si>
  <si>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</si>
  <si>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</si>
  <si>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</si>
  <si>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</si>
  <si>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</si>
  <si>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</si>
  <si>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</si>
  <si>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</si>
  <si>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</si>
  <si>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</si>
  <si>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</si>
  <si>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</si>
  <si>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</si>
  <si>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</si>
  <si>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</si>
  <si>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</si>
  <si>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</si>
  <si>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</si>
  <si>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</si>
  <si>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</si>
  <si>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</si>
  <si>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</si>
  <si>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</si>
  <si>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</si>
  <si>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</si>
  <si>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</si>
  <si>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</si>
  <si>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</si>
  <si>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</si>
  <si>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</si>
  <si>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</si>
  <si>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</si>
  <si>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</si>
  <si>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</si>
  <si>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</si>
  <si>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</si>
  <si>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</si>
  <si>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</si>
  <si>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</si>
  <si>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</si>
  <si>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</si>
  <si>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</si>
  <si>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</si>
  <si>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</si>
  <si>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</si>
  <si>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</si>
  <si>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</si>
  <si>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</si>
  <si>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</si>
  <si>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</si>
  <si>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</si>
  <si>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</si>
  <si>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</si>
  <si>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</si>
  <si>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</si>
  <si>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</si>
  <si>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</si>
  <si>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</si>
  <si>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</si>
  <si>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</si>
  <si>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</si>
  <si>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</si>
  <si>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</si>
  <si>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</si>
  <si>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</si>
  <si>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</si>
  <si>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</si>
  <si>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</si>
  <si>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</si>
  <si>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</si>
  <si>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</si>
  <si>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</si>
  <si>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</si>
  <si>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</si>
  <si>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</si>
  <si>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</si>
  <si>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</si>
  <si>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</si>
  <si>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</si>
  <si>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</si>
  <si>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</si>
  <si>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</si>
  <si>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</si>
  <si>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</si>
  <si>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</si>
  <si>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</si>
  <si>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</si>
  <si>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</si>
  <si>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</si>
  <si>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</si>
  <si>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</si>
  <si>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</si>
  <si>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</si>
  <si>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</si>
  <si>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</si>
  <si>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</si>
  <si>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</si>
  <si>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</si>
  <si>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</si>
  <si>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</si>
  <si>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</si>
  <si>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</si>
  <si>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</si>
  <si>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</si>
  <si>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</si>
  <si>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</si>
  <si>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</si>
  <si>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</si>
  <si>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</si>
  <si>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</si>
  <si>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</si>
  <si>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</si>
  <si>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</si>
  <si>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</si>
  <si>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</si>
  <si>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</si>
  <si>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</si>
  <si>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</si>
  <si>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</si>
  <si>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</si>
  <si>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</si>
  <si>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</si>
  <si>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</si>
  <si>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</si>
  <si>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</si>
  <si>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</si>
  <si>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</si>
  <si>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</si>
  <si>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</si>
  <si>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</si>
  <si>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</si>
  <si>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</si>
  <si>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</si>
  <si>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</si>
  <si>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</si>
  <si>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</si>
  <si>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</si>
  <si>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</si>
  <si>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</si>
  <si>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</si>
  <si>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</si>
  <si>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</si>
  <si>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</si>
  <si>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</si>
  <si>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</si>
  <si>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</si>
  <si>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</si>
  <si>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</si>
  <si>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</si>
  <si>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</si>
  <si>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</si>
  <si>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</si>
  <si>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</si>
  <si>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</si>
  <si>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</si>
  <si>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</si>
  <si>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</si>
  <si>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</si>
  <si>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</si>
  <si>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</si>
  <si>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</si>
  <si>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</si>
  <si>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</si>
  <si>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</si>
  <si>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</si>
  <si>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</si>
  <si>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</si>
  <si>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</si>
  <si>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</si>
  <si>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</si>
  <si>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</si>
  <si>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</si>
  <si>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</si>
  <si>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</si>
  <si>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</si>
  <si>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</si>
  <si>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</si>
  <si>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</si>
  <si>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</si>
  <si>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</si>
  <si>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</si>
  <si>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</si>
  <si>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</si>
  <si>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</si>
  <si>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</si>
  <si>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</si>
  <si>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</si>
  <si>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</si>
  <si>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</si>
  <si>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</si>
  <si>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</si>
  <si>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</si>
  <si>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</si>
  <si>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</si>
  <si>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</si>
  <si>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</si>
  <si>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</si>
  <si>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</si>
  <si>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</si>
  <si>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</si>
  <si>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</si>
  <si>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</si>
  <si>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</si>
  <si>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</si>
  <si>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</si>
  <si>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</si>
  <si>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</si>
  <si>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</si>
  <si>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</si>
  <si>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</si>
  <si>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</si>
  <si>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</si>
  <si>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</si>
  <si>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</si>
  <si>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</si>
  <si>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</si>
  <si>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</si>
  <si>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</si>
  <si>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</si>
  <si>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</si>
  <si>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</si>
  <si>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</si>
  <si>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</si>
  <si>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</si>
  <si>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</si>
  <si>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</si>
  <si>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</si>
  <si>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</si>
  <si>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</si>
  <si>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</si>
  <si>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</si>
  <si>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</si>
  <si>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</si>
  <si>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</si>
  <si>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</si>
  <si>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</si>
  <si>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</si>
  <si>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</si>
  <si>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</si>
  <si>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</si>
  <si>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</si>
  <si>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</si>
  <si>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</si>
  <si>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</si>
  <si>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</si>
  <si>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</si>
  <si>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</si>
  <si>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</si>
  <si>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</si>
  <si>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</si>
  <si>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</si>
  <si>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</si>
  <si>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</si>
  <si>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</si>
  <si>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</si>
  <si>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</si>
  <si>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</si>
  <si>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</si>
  <si>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</si>
  <si>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</si>
  <si>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</si>
  <si>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</si>
  <si>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</si>
  <si>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</si>
  <si>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</si>
  <si>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</si>
  <si>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</si>
  <si>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</si>
  <si>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</si>
  <si>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</si>
  <si>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</si>
  <si>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</si>
  <si>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</si>
  <si>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</si>
  <si>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</si>
  <si>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</si>
  <si>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</si>
  <si>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</si>
  <si>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</si>
  <si>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</si>
  <si>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</si>
  <si>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</si>
  <si>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</si>
  <si>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</si>
  <si>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</si>
  <si>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</si>
  <si>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</si>
  <si>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</si>
  <si>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</si>
  <si>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</si>
  <si>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</si>
  <si>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</si>
  <si>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</si>
  <si>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</si>
  <si>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</si>
  <si>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</si>
  <si>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</si>
  <si>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</si>
  <si>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</si>
  <si>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</si>
  <si>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</si>
  <si>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</si>
  <si>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</si>
  <si>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</si>
  <si>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</si>
  <si>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</si>
  <si>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</si>
  <si>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</si>
  <si>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</si>
  <si>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</si>
  <si>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</si>
  <si>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</si>
  <si>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</si>
  <si>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</si>
  <si>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</si>
  <si>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</si>
  <si>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</si>
  <si>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</si>
  <si>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</si>
  <si>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</si>
  <si>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</si>
  <si>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</si>
  <si>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</si>
  <si>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</si>
  <si>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</si>
  <si>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</si>
  <si>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</si>
  <si>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</si>
  <si>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</si>
  <si>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</si>
  <si>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</si>
  <si>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</si>
  <si>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</si>
  <si>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</si>
  <si>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</si>
  <si>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</si>
  <si>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</si>
  <si>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</si>
  <si>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</si>
  <si>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</si>
  <si>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</si>
  <si>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</si>
  <si>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</si>
  <si>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</si>
  <si>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</si>
  <si>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</si>
  <si>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</si>
  <si>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</si>
  <si>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</si>
  <si>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</si>
  <si>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</si>
  <si>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</si>
  <si>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</si>
  <si>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</si>
  <si>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</si>
  <si>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</si>
  <si>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</si>
  <si>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</si>
  <si>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</si>
  <si>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</si>
  <si>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</si>
  <si>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</si>
  <si>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</si>
  <si>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</si>
  <si>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</si>
  <si>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</si>
  <si>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</si>
  <si>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</si>
  <si>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</si>
  <si>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</si>
  <si>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</si>
  <si>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</si>
  <si>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</si>
  <si>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</si>
  <si>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</si>
  <si>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</si>
  <si>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</si>
  <si>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</si>
  <si>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</si>
  <si>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</si>
  <si>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</si>
  <si>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</si>
  <si>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</si>
  <si>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</si>
  <si>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</si>
  <si>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</si>
  <si>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</si>
  <si>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</si>
  <si>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</si>
  <si>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</si>
  <si>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</si>
  <si>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</si>
  <si>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</si>
  <si>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</si>
  <si>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</si>
  <si>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</si>
  <si>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</si>
  <si>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</si>
  <si>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</si>
  <si>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</si>
  <si>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</si>
  <si>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</si>
  <si>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</si>
  <si>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</si>
  <si>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</si>
  <si>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</si>
  <si>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</si>
  <si>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</si>
  <si>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</si>
  <si>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</si>
  <si>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</si>
  <si>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</si>
  <si>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</si>
  <si>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</si>
  <si>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</si>
  <si>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</si>
  <si>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</si>
  <si>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</si>
  <si>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</si>
  <si>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</si>
  <si>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</si>
  <si>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</si>
  <si>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</si>
  <si>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</si>
  <si>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</si>
  <si>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</si>
  <si>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</si>
  <si>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</si>
  <si>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</si>
  <si>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</si>
  <si>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</si>
  <si>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</si>
  <si>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</si>
  <si>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</si>
  <si>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</si>
  <si>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</si>
  <si>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</si>
  <si>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</si>
  <si>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</si>
  <si>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</si>
  <si>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</si>
  <si>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</si>
  <si>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</si>
  <si>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</si>
  <si>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</si>
  <si>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</si>
  <si>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</si>
  <si>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</si>
  <si>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</si>
  <si>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</si>
  <si>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</si>
  <si>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</si>
  <si>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</si>
  <si>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</si>
  <si>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</si>
  <si>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</si>
  <si>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</si>
  <si>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</si>
  <si>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</si>
  <si>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</si>
  <si>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</si>
  <si>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</si>
  <si>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</si>
  <si>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</si>
  <si>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</si>
  <si>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</si>
  <si>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</si>
  <si>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</si>
  <si>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</si>
  <si>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</si>
  <si>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</si>
  <si>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</si>
  <si>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</si>
  <si>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</si>
  <si>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</si>
  <si>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</si>
  <si>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</si>
  <si>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</si>
  <si>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</si>
  <si>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</si>
  <si>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</si>
  <si>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</si>
  <si>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</si>
  <si>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</si>
  <si>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</si>
  <si>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</si>
  <si>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</si>
  <si>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</si>
  <si>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</si>
  <si>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</si>
  <si>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</si>
  <si>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</si>
  <si>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</si>
  <si>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</si>
  <si>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</si>
  <si>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</si>
  <si>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</si>
  <si>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</si>
  <si>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</si>
  <si>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</si>
  <si>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</si>
  <si>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</si>
  <si>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</si>
  <si>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</si>
  <si>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</si>
  <si>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</si>
  <si>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</si>
  <si>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</si>
  <si>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</si>
  <si>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</si>
  <si>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</si>
  <si>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</si>
  <si>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</si>
  <si>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</si>
  <si>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</si>
  <si>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</si>
  <si>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</si>
  <si>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</si>
  <si>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</si>
  <si>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</si>
  <si>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</si>
  <si>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</si>
  <si>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</si>
  <si>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</si>
  <si>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</si>
  <si>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</si>
  <si>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</si>
  <si>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</si>
  <si>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</si>
  <si>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</si>
  <si>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</si>
  <si>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</si>
  <si>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</si>
  <si>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</si>
  <si>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</si>
  <si>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</si>
  <si>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</si>
  <si>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</si>
  <si>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</si>
  <si>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</si>
  <si>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</si>
  <si>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</si>
  <si>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</si>
  <si>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</si>
  <si>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</si>
  <si>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</si>
  <si>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</si>
  <si>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</si>
  <si>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</si>
  <si>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</si>
  <si>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</si>
  <si>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</si>
  <si>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</si>
  <si>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</si>
  <si>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</si>
  <si>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</si>
  <si>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</si>
  <si>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</si>
  <si>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</si>
  <si>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</si>
  <si>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</si>
  <si>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</si>
  <si>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</si>
  <si>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</si>
  <si>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</si>
  <si>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</si>
  <si>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</si>
  <si>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</si>
  <si>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</si>
  <si>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</si>
  <si>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</si>
  <si>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</si>
  <si>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</si>
  <si>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</si>
  <si>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</si>
  <si>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</si>
  <si>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</si>
  <si>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</si>
  <si>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</si>
  <si>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</si>
  <si>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</si>
  <si>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</si>
  <si>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</si>
  <si>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</si>
  <si>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</si>
  <si>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</si>
  <si>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</si>
  <si>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</si>
  <si>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</si>
  <si>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</si>
  <si>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</si>
  <si>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</si>
  <si>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</si>
  <si>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</si>
  <si>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</si>
  <si>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</si>
  <si>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</si>
  <si>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</si>
  <si>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</si>
  <si>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</si>
  <si>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</si>
  <si>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</si>
  <si>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</si>
  <si>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</si>
  <si>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</si>
  <si>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</si>
  <si>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</si>
  <si>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</si>
  <si>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</si>
  <si>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</si>
  <si>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</si>
  <si>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</si>
  <si>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</si>
  <si>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</si>
  <si>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</si>
  <si>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</si>
  <si>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</si>
  <si>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</si>
  <si>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</si>
  <si>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</si>
  <si>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</si>
  <si>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</si>
  <si>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</si>
  <si>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</si>
  <si>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</si>
  <si>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</si>
  <si>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</si>
  <si>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</si>
  <si>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</si>
  <si>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</si>
  <si>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</si>
  <si>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</si>
  <si>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</si>
  <si>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</si>
  <si>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</si>
  <si>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</si>
  <si>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</si>
  <si>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</si>
  <si>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</si>
  <si>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</si>
  <si>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</si>
  <si>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</si>
  <si>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</si>
  <si>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</si>
  <si>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</si>
  <si>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</si>
  <si>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</si>
  <si>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</si>
  <si>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</si>
  <si>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</si>
  <si>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</si>
  <si>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</si>
  <si>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</si>
  <si>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</si>
  <si>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</si>
  <si>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</si>
  <si>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</si>
  <si>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</si>
  <si>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</si>
  <si>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</si>
  <si>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</si>
  <si>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</si>
  <si>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</si>
  <si>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</si>
  <si>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</si>
  <si>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</si>
  <si>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</si>
  <si>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</si>
  <si>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</si>
  <si>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</si>
  <si>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</si>
  <si>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</si>
  <si>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</si>
  <si>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</si>
  <si>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</si>
  <si>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</si>
  <si>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</si>
  <si>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</si>
  <si>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</si>
  <si>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</si>
  <si>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</si>
  <si>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</si>
  <si>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</si>
  <si>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</si>
  <si>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</si>
  <si>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</si>
  <si>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</si>
  <si>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</si>
  <si>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</si>
  <si>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</si>
  <si>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</si>
  <si>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</si>
  <si>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</si>
  <si>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</si>
  <si>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</si>
  <si>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</si>
  <si>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</si>
  <si>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</si>
  <si>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</si>
  <si>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</si>
  <si>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</si>
  <si>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</si>
  <si>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</si>
  <si>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</si>
  <si>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</si>
  <si>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</si>
  <si>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</si>
  <si>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</si>
  <si>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</si>
  <si>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</si>
  <si>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</si>
  <si>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</si>
  <si>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</si>
  <si>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</si>
  <si>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</si>
  <si>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</si>
  <si>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</si>
  <si>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</si>
  <si>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</si>
  <si>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</si>
  <si>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</si>
  <si>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</si>
  <si>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</si>
  <si>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</si>
  <si>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</si>
  <si>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</si>
  <si>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</si>
  <si>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</si>
  <si>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</si>
  <si>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</si>
  <si>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</si>
  <si>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</si>
  <si>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</si>
  <si>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</si>
  <si>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</si>
  <si>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</si>
  <si>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</si>
  <si>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</si>
  <si>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</si>
  <si>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</si>
  <si>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</si>
  <si>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</si>
  <si>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</si>
  <si>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</si>
  <si>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</si>
  <si>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</si>
  <si>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</si>
  <si>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</si>
  <si>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</si>
  <si>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</si>
  <si>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</si>
  <si>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</si>
  <si>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</si>
  <si>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</si>
  <si>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</si>
  <si>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</si>
  <si>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</si>
  <si>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</si>
  <si>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</si>
  <si>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</si>
  <si>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</si>
  <si>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</si>
  <si>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</si>
  <si>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</si>
  <si>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</si>
  <si>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</si>
  <si>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</si>
  <si>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</si>
  <si>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</si>
  <si>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</si>
  <si>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</si>
  <si>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</si>
  <si>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</si>
  <si>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</si>
  <si>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</si>
  <si>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</si>
  <si>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</si>
  <si>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</si>
  <si>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</si>
  <si>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</si>
  <si>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</si>
  <si>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</si>
  <si>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</si>
  <si>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</si>
  <si>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</si>
  <si>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</si>
  <si>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</si>
  <si>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</si>
  <si>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</si>
  <si>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</si>
  <si>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</si>
  <si>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</si>
  <si>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</si>
  <si>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</si>
  <si>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</si>
  <si>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</si>
  <si>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</si>
  <si>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</si>
  <si>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</si>
  <si>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</si>
  <si>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</si>
  <si>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</si>
  <si>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</si>
  <si>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</si>
  <si>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</si>
  <si>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</si>
  <si>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</si>
  <si>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</si>
  <si>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</si>
  <si>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</si>
  <si>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</si>
  <si>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</si>
  <si>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</si>
  <si>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</si>
  <si>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</si>
  <si>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</si>
  <si>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</si>
  <si>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</si>
  <si>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</si>
  <si>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</si>
  <si>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</si>
  <si>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</si>
  <si>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</si>
  <si>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</si>
  <si>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</si>
  <si>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</si>
  <si>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</si>
  <si>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</si>
  <si>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</si>
  <si>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</si>
  <si>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</si>
  <si>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</si>
  <si>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</si>
  <si>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</si>
  <si>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</si>
  <si>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</si>
  <si>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</si>
  <si>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</si>
  <si>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</si>
  <si>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</si>
  <si>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</si>
  <si>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</si>
  <si>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</si>
  <si>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</si>
  <si>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</si>
  <si>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</si>
  <si>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</si>
  <si>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</si>
  <si>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</si>
  <si>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</si>
  <si>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</si>
  <si>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</si>
  <si>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</si>
  <si>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</si>
  <si>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</si>
  <si>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</si>
  <si>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</si>
  <si>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</si>
  <si>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</si>
  <si>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</si>
  <si>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</si>
  <si>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</si>
  <si>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</si>
  <si>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</si>
  <si>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</si>
  <si>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</si>
  <si>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</si>
  <si>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</si>
  <si>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</si>
  <si>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</si>
  <si>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</si>
  <si>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</si>
  <si>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</si>
  <si>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</si>
  <si>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</si>
  <si>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</si>
  <si>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</si>
  <si>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</si>
  <si>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</si>
  <si>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</si>
  <si>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</si>
  <si>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</si>
  <si>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</si>
  <si>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</si>
  <si>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</si>
  <si>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</si>
  <si>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</si>
  <si>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</si>
  <si>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</si>
  <si>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</si>
  <si>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</si>
  <si>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</si>
  <si>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</si>
  <si>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</si>
  <si>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</si>
  <si>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</si>
  <si>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</si>
  <si>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</si>
  <si>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</si>
  <si>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</si>
  <si>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</si>
  <si>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</si>
  <si>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</si>
  <si>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</si>
  <si>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</si>
  <si>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</si>
  <si>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</si>
  <si>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</si>
  <si>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</si>
  <si>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</si>
  <si>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</si>
  <si>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</si>
  <si>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</si>
  <si>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</si>
  <si>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</si>
  <si>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</si>
  <si>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</si>
  <si>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</si>
  <si>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</si>
  <si>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</si>
  <si>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</si>
  <si>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</si>
  <si>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</si>
  <si>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</si>
  <si>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</si>
  <si>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</si>
  <si>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</si>
  <si>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</si>
  <si>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</si>
  <si>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</si>
  <si>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</si>
  <si>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</si>
  <si>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</si>
  <si>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</si>
  <si>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</si>
  <si>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</si>
  <si>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</si>
  <si>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</si>
  <si>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</si>
  <si>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</si>
  <si>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</si>
  <si>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</si>
  <si>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</si>
  <si>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</si>
  <si>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</si>
  <si>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</si>
  <si>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</si>
  <si>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</si>
  <si>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</si>
  <si>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</si>
  <si>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</si>
  <si>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</si>
  <si>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</si>
  <si>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</si>
  <si>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</si>
  <si>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</si>
  <si>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</si>
  <si>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</si>
  <si>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</si>
  <si>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</si>
  <si>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</si>
  <si>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</si>
  <si>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</si>
  <si>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</si>
  <si>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</si>
  <si>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</si>
  <si>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</si>
  <si>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</si>
  <si>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</si>
  <si>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</si>
  <si>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</si>
  <si>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</si>
  <si>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</si>
  <si>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</si>
  <si>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</si>
  <si>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</si>
  <si>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</si>
  <si>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</si>
  <si>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</si>
  <si>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</si>
  <si>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</si>
  <si>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</si>
  <si>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</si>
  <si>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</si>
  <si>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</si>
  <si>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</si>
  <si>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</si>
  <si>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</si>
  <si>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</si>
  <si>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</si>
  <si>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</si>
  <si>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</si>
  <si>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</si>
  <si>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</si>
  <si>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</si>
  <si>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</si>
  <si>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</si>
  <si>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</si>
  <si>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</si>
  <si>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</si>
  <si>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</si>
  <si>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</si>
  <si>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</si>
  <si>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</si>
  <si>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</si>
  <si>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</si>
  <si>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</si>
  <si>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</si>
  <si>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</si>
  <si>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</si>
  <si>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</si>
  <si>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</si>
  <si>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</si>
  <si>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</si>
  <si>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</si>
  <si>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</si>
  <si>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</si>
  <si>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</si>
  <si>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</si>
  <si>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</si>
  <si>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</si>
  <si>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</si>
  <si>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</si>
  <si>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</si>
  <si>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</si>
  <si>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</si>
  <si>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</si>
  <si>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</si>
  <si>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</si>
  <si>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</si>
  <si>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</si>
  <si>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</si>
  <si>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</si>
  <si>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</si>
  <si>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</si>
  <si>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</si>
  <si>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</si>
  <si>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</si>
  <si>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</si>
  <si>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</si>
  <si>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</si>
  <si>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</si>
  <si>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</si>
  <si>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</si>
  <si>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</si>
  <si>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</si>
  <si>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</si>
  <si>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</si>
  <si>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</si>
  <si>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</si>
  <si>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</si>
  <si>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</si>
  <si>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</si>
  <si>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</si>
  <si>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</si>
  <si>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</si>
  <si>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</si>
  <si>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</si>
  <si>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</si>
  <si>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</si>
  <si>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</si>
  <si>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</si>
  <si>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</si>
  <si>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</si>
  <si>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</si>
  <si>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</si>
  <si>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</si>
  <si>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</si>
  <si>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</si>
  <si>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</si>
  <si>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</si>
  <si>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</si>
  <si>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</si>
  <si>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</si>
  <si>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</si>
  <si>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</si>
  <si>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</si>
  <si>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</si>
  <si>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</si>
  <si>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</si>
  <si>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</si>
  <si>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</si>
  <si>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</si>
  <si>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</si>
  <si>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</si>
  <si>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</si>
  <si>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</si>
  <si>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</si>
  <si>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</si>
  <si>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</si>
  <si>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</si>
  <si>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</si>
  <si>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</si>
  <si>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</si>
  <si>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</si>
  <si>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</si>
  <si>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</si>
  <si>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</si>
  <si>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</si>
  <si>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</si>
  <si>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</si>
  <si>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</si>
  <si>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</si>
  <si>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</si>
  <si>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</si>
  <si>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</si>
  <si>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</si>
  <si>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</si>
  <si>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</si>
  <si>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</si>
  <si>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</si>
  <si>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</si>
  <si>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</si>
  <si>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</si>
  <si>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</si>
  <si>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</si>
  <si>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</si>
  <si>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</si>
  <si>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</si>
  <si>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</si>
  <si>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</si>
  <si>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</si>
  <si>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</si>
  <si>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</si>
  <si>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</si>
  <si>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</si>
  <si>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</si>
  <si>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</si>
  <si>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</si>
  <si>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</si>
  <si>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</si>
  <si>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</si>
  <si>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</si>
  <si>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</si>
  <si>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</si>
  <si>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</si>
  <si>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</si>
  <si>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</si>
  <si>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</si>
  <si>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</si>
  <si>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</si>
  <si>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</si>
  <si>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</si>
  <si>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</si>
  <si>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</si>
  <si>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</si>
  <si>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</si>
  <si>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</si>
  <si>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</si>
  <si>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</si>
  <si>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</si>
  <si>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</si>
  <si>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</si>
  <si>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</si>
  <si>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</si>
  <si>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</si>
  <si>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</si>
  <si>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</si>
  <si>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</si>
  <si>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</si>
  <si>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</si>
  <si>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</si>
  <si>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</si>
  <si>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</si>
  <si>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</si>
  <si>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</si>
  <si>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</si>
  <si>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</si>
  <si>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</si>
  <si>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</si>
  <si>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</si>
  <si>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</si>
  <si>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</si>
  <si>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</si>
  <si>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</si>
  <si>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</si>
  <si>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</si>
  <si>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</si>
  <si>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</si>
  <si>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</si>
  <si>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</si>
  <si>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</si>
  <si>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</si>
  <si>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</si>
  <si>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</si>
  <si>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</si>
  <si>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</si>
  <si>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</si>
  <si>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</si>
  <si>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</si>
  <si>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</si>
  <si>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</si>
  <si>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</si>
  <si>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</si>
  <si>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</si>
  <si>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</si>
  <si>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</si>
  <si>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</si>
  <si>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</si>
  <si>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</si>
  <si>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</si>
  <si>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</si>
  <si>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</si>
  <si>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</si>
  <si>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</si>
  <si>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</si>
  <si>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</si>
  <si>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</si>
  <si>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</si>
  <si>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</si>
  <si>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</si>
  <si>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</si>
  <si>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</si>
  <si>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</si>
  <si>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</si>
  <si>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</si>
  <si>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</si>
  <si>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</si>
  <si>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</si>
  <si>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</si>
  <si>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</si>
  <si>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</si>
  <si>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</si>
  <si>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</si>
  <si>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</si>
  <si>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</si>
  <si>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</si>
  <si>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</si>
  <si>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</si>
  <si>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</si>
  <si>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</si>
  <si>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</si>
  <si>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</si>
  <si>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</si>
  <si>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</si>
  <si>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</si>
  <si>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</si>
  <si>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</si>
  <si>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</si>
  <si>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</si>
  <si>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</si>
  <si>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</si>
  <si>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</si>
  <si>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</si>
  <si>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</si>
  <si>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</si>
  <si>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</si>
  <si>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</si>
  <si>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</si>
  <si>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</si>
  <si>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</si>
  <si>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</si>
  <si>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</si>
  <si>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</si>
  <si>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</si>
  <si>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</si>
  <si>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</si>
  <si>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</si>
  <si>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</si>
  <si>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</si>
  <si>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</si>
  <si>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</si>
  <si>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</si>
  <si>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</si>
  <si>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</si>
  <si>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</si>
  <si>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</si>
  <si>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</si>
  <si>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</si>
  <si>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</si>
  <si>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</si>
  <si>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</si>
  <si>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</si>
  <si>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</si>
  <si>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</si>
  <si>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</si>
  <si>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</si>
  <si>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</si>
  <si>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</si>
  <si>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</si>
  <si>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</si>
  <si>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</si>
  <si>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</si>
  <si>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</si>
  <si>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</si>
  <si>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</si>
  <si>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</si>
  <si>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</si>
  <si>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</si>
  <si>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</si>
  <si>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</si>
  <si>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</si>
  <si>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</si>
  <si>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</si>
  <si>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</si>
  <si>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</si>
  <si>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</si>
  <si>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</si>
  <si>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</si>
  <si>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</si>
  <si>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</si>
  <si>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</si>
  <si>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</si>
  <si>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</si>
  <si>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</si>
  <si>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</si>
  <si>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</si>
  <si>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</si>
  <si>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</si>
  <si>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</si>
  <si>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</si>
  <si>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</si>
  <si>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</si>
  <si>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</si>
  <si>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</si>
  <si>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</si>
  <si>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</si>
  <si>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</si>
  <si>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</si>
  <si>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</si>
  <si>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</si>
  <si>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</si>
  <si>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</si>
  <si>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</si>
  <si>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</si>
  <si>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</si>
  <si>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</si>
  <si>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</si>
  <si>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</si>
  <si>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</si>
  <si>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</si>
  <si>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</si>
  <si>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</si>
  <si>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</si>
  <si>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</si>
  <si>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</si>
  <si>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</si>
  <si>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</si>
  <si>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</si>
  <si>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</si>
  <si>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</si>
  <si>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</si>
  <si>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</si>
  <si>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</si>
  <si>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</si>
  <si>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</si>
  <si>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</si>
  <si>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</si>
  <si>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</si>
  <si>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</si>
  <si>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</si>
  <si>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</si>
  <si>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</si>
  <si>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</si>
  <si>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</si>
  <si>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</si>
  <si>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</si>
  <si>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</si>
  <si>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</si>
  <si>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</si>
  <si>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</si>
  <si>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</si>
  <si>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</si>
  <si>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</si>
  <si>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</si>
  <si>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</si>
  <si>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</si>
  <si>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</si>
  <si>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</si>
  <si>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</si>
  <si>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</si>
  <si>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</si>
  <si>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</si>
  <si>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</si>
  <si>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</si>
  <si>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</si>
  <si>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</si>
  <si>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</si>
  <si>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</si>
  <si>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</si>
  <si>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</si>
  <si>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</si>
  <si>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</si>
  <si>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</si>
  <si>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</si>
  <si>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</si>
  <si>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</si>
  <si>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</si>
  <si>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</si>
  <si>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</si>
  <si>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</si>
  <si>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</si>
  <si>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</si>
  <si>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</si>
  <si>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</si>
  <si>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</si>
  <si>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</si>
  <si>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</si>
  <si>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</si>
  <si>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</si>
  <si>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</si>
  <si>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</si>
  <si>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</si>
  <si>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</si>
  <si>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</si>
  <si>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</si>
  <si>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</si>
  <si>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</si>
  <si>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</si>
  <si>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</si>
  <si>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</si>
  <si>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</si>
  <si>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</si>
  <si>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</si>
  <si>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</si>
  <si>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</si>
  <si>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</si>
  <si>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</si>
  <si>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</si>
  <si>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</si>
  <si>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</si>
  <si>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</si>
  <si>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</si>
  <si>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</si>
  <si>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</si>
  <si>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</si>
  <si>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</si>
  <si>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</si>
  <si>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</si>
  <si>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</si>
  <si>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</si>
  <si>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</si>
  <si>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</si>
  <si>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</si>
  <si>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</si>
  <si>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</si>
  <si>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</si>
  <si>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</si>
  <si>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</si>
  <si>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</si>
  <si>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</si>
  <si>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</si>
  <si>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</si>
  <si>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</si>
  <si>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</si>
  <si>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</si>
  <si>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</si>
  <si>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</si>
  <si>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</si>
  <si>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</si>
  <si>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</si>
  <si>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</si>
  <si>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</si>
  <si>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</si>
  <si>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</si>
  <si>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</si>
  <si>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</si>
  <si>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</si>
  <si>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</si>
  <si>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</si>
  <si>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</si>
  <si>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</si>
  <si>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</si>
  <si>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</si>
  <si>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</si>
  <si>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</si>
  <si>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</si>
  <si>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</si>
  <si>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</si>
  <si>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</si>
  <si>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</si>
  <si>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</si>
  <si>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</si>
  <si>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</si>
  <si>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</si>
  <si>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</si>
  <si>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</si>
  <si>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</si>
  <si>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</si>
  <si>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</si>
  <si>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</si>
  <si>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</si>
  <si>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</si>
  <si>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</si>
  <si>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</si>
  <si>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</si>
  <si>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</si>
  <si>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</si>
  <si>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</si>
  <si>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</si>
  <si>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</si>
  <si>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</si>
  <si>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</si>
  <si>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</si>
  <si>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</si>
  <si>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</si>
  <si>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</si>
  <si>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</si>
  <si>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</si>
  <si>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</si>
  <si>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</si>
  <si>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</si>
  <si>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</si>
  <si>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</si>
  <si>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</si>
  <si>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</si>
  <si>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</si>
  <si>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</si>
  <si>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</si>
  <si>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</si>
  <si>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</si>
  <si>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</si>
  <si>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</si>
  <si>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</si>
  <si>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</si>
  <si>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</si>
  <si>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</si>
  <si>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</si>
  <si>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</si>
  <si>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</si>
  <si>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</si>
  <si>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</si>
  <si>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</si>
  <si>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</si>
  <si>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</si>
  <si>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</si>
  <si>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</si>
  <si>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</si>
  <si>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</si>
  <si>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</si>
  <si>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</si>
  <si>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</si>
  <si>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</si>
  <si>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</si>
  <si>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</si>
  <si>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</si>
  <si>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</si>
  <si>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</si>
  <si>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</si>
  <si>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</si>
  <si>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</si>
  <si>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</si>
  <si>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</si>
  <si>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</si>
  <si>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</si>
  <si>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</si>
  <si>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</si>
  <si>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</si>
  <si>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</si>
  <si>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</si>
  <si>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</si>
  <si>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</si>
  <si>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</si>
  <si>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</si>
  <si>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</si>
  <si>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</si>
  <si>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</si>
  <si>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</si>
  <si>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</si>
  <si>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</si>
  <si>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</si>
  <si>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</si>
  <si>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</si>
  <si>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</si>
  <si>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</si>
  <si>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</si>
  <si>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</si>
  <si>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</si>
  <si>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</si>
  <si>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</si>
  <si>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</si>
  <si>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</si>
  <si>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</si>
  <si>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</si>
  <si>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</si>
  <si>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</si>
  <si>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</si>
  <si>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</si>
  <si>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</si>
  <si>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</si>
  <si>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</si>
  <si>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</si>
  <si>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</si>
  <si>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</si>
  <si>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</si>
  <si>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</si>
  <si>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</si>
  <si>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</si>
  <si>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</si>
  <si>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</si>
  <si>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</si>
  <si>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</si>
  <si>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</si>
  <si>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</si>
  <si>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</si>
  <si>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</si>
  <si>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</si>
  <si>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</si>
  <si>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</si>
  <si>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</si>
  <si>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</si>
  <si>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</si>
  <si>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</si>
  <si>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</si>
  <si>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</si>
  <si>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</si>
  <si>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</si>
  <si>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</si>
  <si>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</si>
  <si>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</si>
  <si>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</si>
  <si>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</si>
  <si>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</si>
  <si>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</si>
  <si>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</si>
  <si>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</si>
  <si>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</si>
  <si>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</si>
  <si>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</si>
  <si>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</si>
  <si>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</si>
  <si>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</si>
  <si>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</si>
  <si>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</si>
  <si>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</si>
  <si>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</si>
  <si>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</si>
  <si>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</si>
  <si>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</si>
  <si>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</si>
  <si>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</si>
  <si>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</si>
  <si>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</si>
  <si>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</si>
  <si>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</si>
  <si>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</si>
  <si>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</si>
  <si>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</si>
  <si>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</si>
  <si>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</si>
  <si>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</si>
  <si>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</si>
  <si>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</si>
  <si>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</si>
  <si>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</si>
  <si>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</si>
  <si>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</si>
  <si>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</si>
  <si>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</si>
  <si>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</si>
  <si>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</si>
  <si>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</si>
  <si>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</si>
  <si>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</si>
  <si>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</si>
  <si>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</si>
  <si>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</si>
  <si>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</si>
  <si>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</si>
  <si>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</si>
  <si>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</si>
  <si>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</si>
  <si>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</si>
  <si>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</si>
  <si>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</si>
  <si>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</si>
  <si>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</si>
  <si>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</si>
  <si>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</si>
  <si>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</si>
  <si>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</si>
  <si>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</si>
  <si>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</si>
  <si>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</si>
  <si>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</si>
  <si>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</si>
  <si>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</si>
  <si>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</si>
  <si>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</si>
  <si>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</si>
  <si>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</si>
  <si>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</si>
  <si>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</si>
  <si>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</si>
  <si>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</si>
  <si>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</si>
  <si>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</si>
  <si>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</si>
  <si>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</si>
  <si>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</si>
  <si>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</si>
  <si>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</si>
  <si>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</si>
  <si>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</si>
  <si>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</si>
  <si>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</si>
  <si>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</si>
  <si>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</si>
  <si>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</si>
  <si>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</si>
  <si>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</si>
  <si>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</si>
  <si>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</si>
  <si>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</si>
  <si>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</si>
  <si>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</si>
  <si>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</si>
  <si>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</si>
  <si>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</si>
  <si>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</si>
  <si>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</si>
  <si>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</si>
  <si>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</si>
  <si>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</si>
  <si>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</si>
  <si>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</si>
  <si>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</si>
  <si>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</si>
  <si>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</si>
  <si>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</si>
  <si>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</si>
  <si>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</si>
  <si>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</si>
  <si>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</si>
  <si>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</si>
  <si>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</si>
  <si>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</si>
  <si>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</si>
  <si>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</si>
  <si>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</si>
  <si>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</si>
  <si>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</si>
  <si>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</si>
  <si>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</si>
  <si>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</si>
  <si>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</si>
  <si>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</si>
  <si>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</si>
  <si>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</si>
  <si>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</si>
  <si>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</si>
  <si>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</si>
  <si>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</si>
  <si>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</si>
  <si>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</si>
  <si>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</si>
  <si>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</si>
  <si>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</si>
  <si>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</si>
  <si>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</si>
  <si>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</si>
  <si>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</si>
  <si>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</si>
  <si>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</si>
  <si>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</si>
  <si>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</si>
  <si>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</si>
  <si>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</si>
  <si>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</si>
  <si>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</si>
  <si>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</si>
  <si>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</si>
  <si>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</si>
  <si>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</si>
  <si>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</si>
  <si>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</si>
  <si>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</si>
  <si>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</si>
  <si>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</si>
  <si>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</si>
  <si>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</si>
  <si>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</si>
  <si>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</si>
  <si>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</si>
  <si>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</si>
  <si>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</si>
  <si>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</si>
  <si>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</si>
  <si>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</si>
  <si>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</si>
  <si>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</si>
  <si>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</si>
  <si>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</si>
  <si>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</si>
  <si>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</si>
  <si>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</si>
  <si>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</si>
  <si>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</si>
  <si>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</si>
  <si>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</si>
  <si>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</si>
  <si>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</si>
  <si>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</si>
  <si>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</si>
  <si>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</si>
  <si>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</si>
  <si>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</si>
  <si>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</si>
  <si>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</si>
  <si>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</si>
  <si>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</si>
  <si>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</si>
  <si>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</si>
  <si>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</si>
  <si>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</si>
  <si>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</si>
  <si>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</si>
  <si>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</si>
  <si>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</si>
  <si>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</si>
  <si>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</si>
  <si>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</si>
  <si>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</si>
  <si>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</si>
  <si>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</si>
  <si>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</si>
  <si>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</si>
  <si>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</si>
  <si>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</si>
  <si>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</si>
  <si>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</si>
  <si>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</si>
  <si>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</si>
  <si>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</si>
  <si>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</si>
  <si>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</si>
  <si>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</si>
  <si>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</si>
  <si>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</si>
  <si>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</si>
  <si>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</si>
  <si>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</si>
  <si>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</si>
  <si>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</si>
  <si>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</si>
  <si>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</si>
  <si>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</si>
  <si>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</si>
  <si>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</si>
  <si>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</si>
  <si>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</si>
  <si>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</si>
  <si>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</si>
  <si>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</si>
  <si>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</si>
  <si>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</si>
  <si>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</si>
  <si>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</si>
  <si>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</si>
  <si>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</si>
  <si>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</si>
  <si>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</si>
  <si>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</si>
  <si>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</si>
  <si>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</si>
  <si>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</si>
  <si>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</si>
  <si>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</si>
  <si>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</si>
  <si>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</si>
  <si>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</si>
  <si>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</si>
  <si>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</si>
  <si>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</si>
  <si>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</si>
  <si>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</si>
  <si>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</si>
  <si>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</si>
  <si>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</si>
  <si>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</si>
  <si>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</si>
  <si>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</si>
  <si>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</si>
  <si>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</si>
  <si>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</si>
  <si>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</si>
  <si>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</si>
  <si>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</si>
  <si>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</si>
  <si>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</si>
  <si>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</si>
  <si>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</si>
  <si>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</si>
  <si>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</si>
  <si>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</si>
  <si>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</si>
  <si>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</si>
  <si>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</si>
  <si>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</si>
  <si>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</si>
  <si>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</si>
  <si>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</si>
  <si>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</si>
  <si>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</si>
  <si>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</si>
  <si>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</si>
  <si>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</si>
  <si>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</si>
  <si>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</si>
  <si>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</si>
  <si>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</si>
  <si>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</si>
  <si>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</si>
  <si>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</si>
  <si>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</si>
  <si>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</si>
  <si>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</si>
  <si>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</si>
  <si>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</si>
  <si>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</si>
  <si>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</si>
  <si>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</si>
  <si>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</si>
  <si>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</si>
  <si>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</si>
  <si>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</si>
  <si>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</si>
  <si>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</si>
  <si>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</si>
  <si>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</si>
  <si>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</si>
  <si>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</si>
  <si>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</si>
  <si>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</si>
  <si>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</si>
  <si>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</si>
  <si>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</si>
  <si>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</si>
  <si>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</si>
  <si>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</si>
  <si>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</si>
  <si>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</si>
  <si>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</si>
  <si>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</si>
  <si>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</si>
  <si>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</si>
  <si>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</si>
  <si>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</si>
  <si>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</si>
  <si>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</si>
  <si>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</si>
  <si>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</si>
  <si>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</si>
  <si>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</si>
  <si>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</si>
  <si>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</si>
  <si>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</si>
  <si>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</si>
  <si>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</si>
  <si>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</si>
  <si>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</si>
  <si>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</si>
  <si>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</si>
  <si>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</si>
  <si>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</si>
  <si>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</si>
  <si>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</si>
  <si>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</si>
  <si>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</si>
  <si>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</si>
  <si>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</si>
  <si>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</si>
  <si>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</si>
  <si>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</si>
  <si>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</si>
  <si>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</si>
  <si>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</si>
  <si>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</si>
  <si>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</si>
  <si>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</si>
  <si>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</si>
  <si>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</si>
  <si>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</si>
  <si>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</si>
  <si>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</si>
  <si>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</si>
  <si>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</si>
  <si>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</si>
  <si>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</si>
  <si>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</si>
  <si>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</si>
  <si>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</si>
  <si>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</si>
  <si>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</si>
  <si>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</si>
  <si>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</si>
  <si>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</si>
  <si>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</si>
  <si>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</si>
  <si>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</si>
  <si>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</si>
  <si>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</si>
  <si>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</si>
  <si>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</si>
  <si>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</si>
  <si>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</si>
  <si>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</si>
  <si>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</si>
  <si>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</si>
  <si>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</si>
  <si>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</si>
  <si>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</si>
  <si>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</si>
  <si>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</si>
  <si>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</si>
  <si>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</si>
  <si>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</si>
  <si>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</si>
  <si>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</si>
  <si>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</si>
  <si>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</si>
  <si>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</si>
  <si>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</si>
  <si>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</si>
  <si>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</si>
  <si>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</si>
  <si>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</si>
  <si>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</si>
  <si>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</si>
  <si>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</si>
  <si>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</si>
  <si>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</si>
  <si>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</si>
  <si>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</si>
  <si>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</si>
  <si>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</si>
  <si>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</si>
  <si>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</si>
  <si>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</si>
  <si>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</si>
  <si>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</si>
  <si>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</si>
  <si>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</si>
  <si>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</si>
  <si>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</si>
  <si>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</si>
  <si>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</si>
  <si>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</si>
  <si>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</si>
  <si>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</si>
  <si>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</si>
  <si>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</si>
  <si>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</si>
  <si>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</si>
  <si>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</si>
  <si>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</si>
  <si>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</si>
  <si>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</si>
  <si>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</si>
  <si>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</si>
  <si>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</si>
  <si>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</si>
  <si>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</si>
  <si>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</si>
  <si>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</si>
  <si>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</si>
  <si>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</si>
  <si>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</si>
  <si>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</si>
  <si>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</si>
  <si>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</si>
  <si>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</si>
  <si>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</si>
  <si>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</si>
  <si>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</si>
  <si>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</si>
  <si>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</si>
  <si>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</si>
  <si>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</si>
  <si>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</si>
  <si>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</si>
  <si>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</si>
  <si>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</si>
  <si>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</si>
  <si>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</si>
  <si>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</si>
  <si>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</si>
  <si>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</si>
  <si>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</si>
  <si>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</si>
  <si>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</si>
  <si>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</si>
  <si>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</si>
  <si>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</si>
  <si>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</si>
  <si>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</si>
  <si>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</si>
  <si>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</si>
  <si>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</si>
  <si>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</si>
  <si>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</si>
  <si>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</si>
  <si>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</si>
  <si>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</si>
  <si>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</si>
  <si>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</si>
  <si>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</si>
  <si>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</si>
  <si>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</si>
  <si>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</si>
  <si>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</si>
  <si>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</si>
  <si>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</si>
  <si>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</si>
  <si>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</si>
  <si>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</si>
  <si>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</si>
  <si>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</si>
  <si>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</si>
  <si>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</si>
  <si>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</si>
  <si>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</si>
  <si>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</si>
  <si>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</si>
  <si>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</si>
  <si>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</si>
  <si>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</si>
  <si>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</si>
  <si>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</si>
  <si>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</si>
  <si>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</si>
  <si>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</si>
  <si>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</si>
  <si>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</si>
  <si>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</si>
  <si>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</si>
  <si>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</si>
  <si>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</si>
  <si>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</si>
  <si>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</si>
  <si>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</si>
  <si>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</si>
  <si>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</si>
  <si>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</si>
  <si>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</si>
  <si>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</si>
  <si>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</si>
  <si>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</si>
  <si>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</si>
  <si>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</si>
  <si>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</si>
  <si>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</si>
  <si>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</si>
  <si>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</si>
  <si>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</si>
  <si>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</si>
  <si>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</si>
  <si>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</si>
  <si>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</si>
  <si>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</si>
  <si>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</si>
  <si>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</si>
  <si>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</si>
  <si>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</si>
  <si>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</si>
  <si>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</si>
  <si>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</si>
  <si>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</si>
  <si>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</si>
  <si>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</si>
  <si>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</si>
  <si>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</si>
  <si>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</si>
  <si>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</si>
  <si>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</si>
  <si>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</si>
  <si>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</si>
  <si>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</si>
  <si>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</si>
  <si>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</si>
  <si>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</si>
  <si>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</si>
  <si>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</si>
  <si>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</si>
  <si>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</si>
  <si>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</si>
  <si>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</si>
  <si>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</si>
  <si>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</si>
  <si>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</si>
  <si>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</si>
  <si>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</si>
  <si>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</si>
  <si>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</si>
  <si>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</si>
  <si>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</si>
  <si>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</si>
  <si>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</si>
  <si>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</si>
  <si>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</si>
  <si>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</si>
  <si>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</si>
  <si>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</si>
  <si>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</si>
  <si>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</si>
  <si>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</si>
  <si>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</si>
  <si>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</si>
  <si>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</si>
  <si>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</si>
  <si>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</si>
  <si>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</si>
  <si>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</si>
  <si>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</si>
  <si>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</si>
  <si>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</si>
  <si>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</si>
  <si>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</si>
  <si>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</si>
  <si>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</si>
  <si>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</si>
  <si>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</si>
  <si>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</si>
  <si>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</si>
  <si>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</si>
  <si>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</si>
  <si>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</si>
  <si>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</si>
  <si>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</si>
  <si>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</si>
  <si>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</si>
  <si>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</si>
  <si>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</si>
  <si>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</si>
  <si>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</si>
  <si>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</si>
  <si>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</si>
  <si>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</si>
  <si>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</si>
  <si>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</si>
  <si>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</si>
  <si>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</si>
  <si>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</si>
  <si>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</si>
  <si>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</si>
  <si>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</si>
  <si>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</si>
  <si>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</si>
  <si>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</si>
  <si>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</si>
  <si>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</si>
  <si>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</si>
  <si>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</si>
  <si>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</si>
  <si>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</si>
  <si>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</si>
  <si>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</si>
  <si>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</si>
  <si>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</si>
  <si>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</si>
  <si>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</si>
  <si>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</si>
  <si>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</si>
  <si>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</si>
  <si>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</si>
  <si>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</si>
  <si>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</si>
  <si>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</si>
  <si>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</si>
  <si>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</si>
  <si>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</si>
  <si>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</si>
  <si>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</si>
  <si>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</si>
  <si>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</si>
  <si>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</si>
  <si>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</si>
  <si>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</si>
  <si>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</si>
  <si>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</si>
  <si>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</si>
  <si>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</si>
  <si>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</si>
  <si>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</si>
  <si>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</si>
  <si>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</si>
  <si>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</si>
  <si>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</si>
  <si>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</si>
  <si>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</si>
  <si>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</si>
  <si>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</si>
  <si>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</si>
  <si>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</si>
  <si>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</si>
  <si>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</si>
  <si>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</si>
  <si>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</si>
  <si>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</si>
  <si>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</si>
  <si>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</si>
  <si>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</si>
  <si>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</si>
  <si>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</si>
  <si>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</si>
  <si>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</si>
  <si>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</si>
  <si>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</si>
  <si>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</si>
  <si>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</si>
  <si>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</si>
  <si>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</si>
  <si>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</si>
  <si>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</si>
  <si>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</si>
  <si>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</si>
  <si>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</si>
  <si>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</si>
  <si>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</si>
  <si>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</si>
  <si>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</si>
  <si>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</si>
  <si>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</si>
  <si>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</si>
  <si>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</si>
  <si>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</si>
  <si>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</si>
  <si>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</si>
  <si>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</si>
  <si>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</si>
  <si>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</si>
  <si>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</si>
  <si>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</si>
  <si>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</si>
  <si>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</si>
  <si>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</si>
  <si>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</si>
  <si>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</si>
  <si>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</si>
  <si>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</si>
  <si>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</si>
  <si>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</si>
  <si>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</si>
  <si>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</si>
  <si>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</si>
  <si>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</si>
  <si>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</si>
  <si>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</si>
  <si>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</si>
  <si>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</si>
  <si>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</si>
  <si>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</si>
  <si>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</si>
  <si>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</si>
  <si>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</si>
  <si>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</si>
  <si>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</si>
  <si>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</si>
  <si>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</si>
  <si>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</si>
  <si>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</si>
  <si>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</si>
  <si>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</si>
  <si>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</si>
  <si>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</si>
  <si>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</si>
  <si>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</si>
  <si>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</si>
  <si>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</si>
  <si>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</si>
  <si>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</si>
  <si>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</si>
  <si>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</si>
  <si>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</si>
  <si>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</si>
  <si>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</si>
  <si>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</si>
  <si>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</si>
  <si>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</si>
  <si>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</si>
  <si>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</si>
  <si>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</si>
  <si>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</si>
  <si>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</si>
  <si>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</si>
  <si>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</si>
  <si>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</si>
  <si>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</si>
  <si>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</si>
  <si>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</si>
  <si>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</si>
  <si>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</si>
  <si>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</si>
  <si>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</si>
  <si>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</si>
  <si>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</si>
  <si>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</si>
  <si>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</si>
  <si>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</si>
  <si>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</si>
  <si>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</si>
  <si>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</si>
  <si>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</si>
  <si>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</si>
  <si>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</si>
  <si>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</si>
  <si>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</si>
  <si>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</si>
  <si>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</si>
  <si>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</si>
  <si>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</si>
  <si>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</si>
  <si>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</si>
  <si>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</si>
  <si>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</si>
  <si>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</si>
  <si>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</si>
  <si>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</si>
  <si>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</si>
  <si>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</si>
  <si>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</si>
  <si>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</si>
  <si>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</si>
  <si>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</si>
  <si>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</si>
  <si>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</si>
  <si>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</si>
  <si>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</si>
  <si>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</si>
  <si>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</si>
  <si>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</si>
  <si>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</si>
  <si>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</si>
  <si>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</si>
  <si>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</si>
  <si>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</si>
  <si>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</si>
  <si>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</si>
  <si>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</si>
  <si>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</si>
  <si>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</si>
  <si>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</si>
  <si>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</si>
  <si>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</si>
  <si>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</si>
  <si>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</si>
  <si>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</si>
  <si>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</si>
  <si>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</si>
  <si>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</si>
  <si>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</si>
  <si>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</si>
  <si>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</si>
  <si>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</si>
  <si>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</si>
  <si>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</si>
  <si>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</si>
  <si>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</si>
  <si>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</si>
  <si>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</si>
  <si>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</si>
  <si>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</si>
  <si>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</si>
  <si>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</si>
  <si>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</si>
  <si>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</si>
  <si>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</si>
  <si>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</si>
  <si>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</si>
  <si>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</si>
  <si>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</si>
  <si>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</si>
  <si>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</si>
  <si>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</si>
  <si>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</si>
  <si>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</si>
  <si>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</si>
  <si>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</si>
  <si>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</si>
  <si>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</si>
  <si>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</si>
  <si>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</si>
  <si>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</si>
  <si>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</si>
  <si>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</si>
  <si>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</si>
  <si>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</si>
  <si>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</si>
  <si>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</si>
  <si>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</si>
  <si>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</si>
  <si>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</si>
  <si>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</si>
  <si>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</si>
  <si>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</si>
  <si>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</si>
  <si>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</si>
  <si>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</si>
  <si>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</si>
  <si>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</si>
  <si>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</si>
  <si>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</si>
  <si>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</si>
  <si>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</si>
  <si>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</si>
  <si>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</si>
  <si>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</si>
  <si>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</si>
  <si>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</si>
  <si>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</si>
  <si>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</si>
  <si>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</si>
  <si>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</si>
  <si>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</si>
  <si>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</si>
  <si>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</si>
  <si>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</si>
  <si>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</si>
  <si>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</si>
  <si>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</si>
  <si>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</si>
  <si>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</si>
  <si>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</si>
  <si>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</si>
  <si>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</si>
  <si>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</si>
  <si>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</si>
  <si>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</si>
  <si>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</si>
  <si>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</si>
  <si>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</si>
  <si>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</si>
  <si>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</si>
  <si>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</si>
  <si>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</si>
  <si>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</si>
  <si>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</si>
  <si>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</si>
  <si>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</si>
  <si>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</si>
  <si>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</si>
  <si>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</si>
  <si>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</si>
  <si>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</si>
  <si>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</si>
  <si>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</si>
  <si>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</si>
  <si>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</si>
  <si>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</si>
  <si>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</si>
  <si>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</si>
  <si>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</si>
  <si>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</si>
  <si>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</si>
  <si>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</si>
  <si>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</si>
  <si>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</si>
  <si>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</si>
  <si>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</si>
  <si>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</si>
  <si>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</si>
  <si>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</si>
  <si>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</si>
  <si>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</si>
  <si>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</si>
  <si>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</si>
  <si>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</si>
  <si>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</si>
  <si>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</si>
  <si>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</si>
  <si>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</si>
  <si>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</si>
  <si>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</si>
  <si>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</si>
  <si>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</si>
  <si>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</si>
  <si>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</si>
  <si>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</si>
  <si>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</si>
  <si>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</si>
  <si>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</si>
  <si>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</si>
  <si>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</si>
  <si>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</si>
  <si>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</si>
  <si>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</si>
  <si>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</si>
  <si>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</si>
  <si>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</si>
  <si>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</si>
  <si>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</si>
  <si>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</si>
  <si>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</si>
  <si>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</si>
  <si>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</si>
  <si>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</si>
  <si>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</si>
  <si>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</si>
  <si>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</si>
  <si>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</si>
  <si>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</si>
  <si>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</si>
  <si>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</si>
  <si>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</si>
  <si>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</si>
  <si>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</si>
  <si>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</si>
  <si>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</si>
  <si>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</si>
  <si>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</si>
  <si>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</si>
  <si>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</si>
  <si>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</si>
  <si>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</si>
  <si>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</si>
  <si>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</si>
  <si>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</si>
  <si>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</si>
  <si>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</si>
  <si>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</si>
  <si>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</si>
  <si>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</si>
  <si>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</si>
  <si>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</si>
  <si>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</si>
  <si>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</si>
  <si>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</si>
  <si>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</si>
  <si>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</si>
  <si>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</si>
  <si>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</si>
  <si>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</si>
  <si>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</si>
  <si>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</si>
  <si>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</si>
  <si>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</si>
  <si>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</si>
  <si>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</si>
  <si>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</si>
  <si>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</si>
  <si>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</si>
  <si>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</si>
  <si>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</si>
  <si>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</si>
  <si>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</si>
  <si>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</si>
  <si>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</si>
  <si>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</si>
  <si>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</si>
  <si>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</si>
  <si>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</si>
  <si>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</si>
  <si>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</si>
  <si>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</si>
  <si>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</si>
  <si>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</si>
  <si>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</si>
  <si>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</si>
  <si>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</si>
  <si>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</si>
  <si>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</si>
  <si>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</si>
  <si>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</si>
  <si>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</si>
  <si>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</si>
  <si>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</si>
  <si>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</si>
  <si>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</si>
  <si>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</si>
  <si>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</si>
  <si>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</si>
  <si>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</si>
  <si>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</si>
  <si>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</si>
  <si>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</si>
  <si>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</si>
  <si>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</si>
  <si>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</si>
  <si>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</si>
  <si>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</si>
  <si>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</si>
  <si>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</si>
  <si>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</si>
  <si>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</si>
  <si>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</si>
  <si>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</si>
  <si>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</si>
  <si>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</si>
  <si>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</si>
  <si>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</si>
  <si>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</si>
  <si>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</si>
  <si>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</si>
  <si>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</si>
  <si>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</si>
  <si>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</si>
  <si>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</si>
  <si>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</si>
  <si>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</si>
  <si>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</si>
  <si>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</si>
  <si>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</si>
  <si>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</si>
  <si>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</si>
  <si>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</si>
  <si>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</si>
  <si>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</si>
  <si>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</si>
  <si>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</si>
  <si>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</si>
  <si>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</si>
  <si>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</si>
  <si>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</si>
  <si>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</si>
  <si>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</si>
  <si>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</si>
  <si>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</si>
  <si>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</si>
  <si>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</si>
  <si>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</si>
  <si>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</si>
  <si>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</si>
  <si>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</si>
  <si>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</si>
  <si>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</si>
  <si>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</si>
  <si>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</si>
  <si>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</si>
  <si>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</si>
  <si>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</si>
  <si>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</si>
  <si>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</si>
  <si>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</si>
  <si>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</si>
  <si>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</si>
  <si>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</si>
  <si>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</si>
  <si>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</si>
  <si>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</si>
  <si>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</si>
  <si>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</si>
  <si>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</si>
  <si>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</si>
  <si>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</si>
  <si>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</si>
  <si>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</si>
  <si>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</si>
  <si>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</si>
  <si>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</si>
  <si>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</si>
  <si>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</si>
  <si>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</si>
  <si>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</si>
  <si>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</si>
  <si>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</si>
  <si>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</si>
  <si>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</si>
  <si>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</si>
  <si>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</si>
  <si>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</si>
  <si>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</si>
  <si>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</si>
  <si>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</si>
  <si>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</si>
  <si>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</si>
  <si>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</si>
  <si>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</si>
  <si>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</si>
  <si>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</si>
  <si>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</si>
  <si>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</si>
  <si>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</si>
  <si>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</si>
  <si>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</si>
  <si>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</si>
  <si>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</si>
  <si>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</si>
  <si>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</si>
  <si>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</si>
  <si>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</si>
  <si>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</si>
  <si>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</si>
  <si>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</si>
  <si>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</si>
  <si>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</si>
  <si>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</si>
  <si>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</si>
  <si>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</si>
  <si>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</si>
  <si>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</si>
  <si>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</si>
  <si>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</si>
  <si>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</si>
  <si>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</si>
  <si>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</si>
  <si>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</si>
  <si>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</si>
  <si>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</si>
  <si>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</si>
  <si>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</si>
  <si>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</si>
  <si>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</si>
  <si>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</si>
  <si>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</si>
  <si>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</si>
  <si>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</si>
  <si>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</si>
  <si>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</si>
  <si>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</si>
  <si>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</si>
  <si>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</si>
  <si>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</si>
  <si>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</si>
  <si>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</si>
  <si>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</si>
  <si>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</si>
  <si>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</si>
  <si>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</si>
  <si>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</si>
  <si>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</si>
  <si>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</si>
  <si>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</si>
  <si>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</si>
  <si>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</si>
  <si>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</si>
  <si>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</si>
  <si>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</si>
  <si>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</si>
  <si>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</si>
  <si>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</si>
  <si>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</si>
  <si>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</si>
  <si>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</si>
  <si>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</si>
  <si>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</si>
  <si>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</si>
  <si>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</si>
  <si>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</si>
  <si>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</si>
  <si>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</si>
  <si>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</si>
  <si>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</si>
  <si>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</si>
  <si>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</si>
  <si>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</si>
  <si>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</si>
  <si>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</si>
  <si>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</si>
  <si>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</si>
  <si>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</si>
  <si>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</si>
  <si>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</si>
  <si>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</si>
  <si>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</si>
  <si>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</si>
  <si>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</si>
  <si>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</si>
  <si>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</si>
  <si>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</si>
  <si>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</si>
  <si>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</si>
  <si>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</si>
  <si>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</si>
  <si>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</si>
  <si>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</si>
  <si>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</si>
  <si>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</si>
  <si>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</si>
  <si>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</si>
  <si>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</si>
  <si>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</si>
  <si>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</si>
  <si>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</si>
  <si>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</si>
  <si>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</si>
  <si>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</si>
  <si>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</si>
  <si>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</si>
  <si>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</si>
  <si>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</si>
  <si>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</si>
  <si>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</si>
  <si>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</si>
  <si>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</si>
  <si>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</si>
  <si>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</si>
  <si>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</si>
  <si>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</si>
  <si>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</si>
  <si>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</si>
  <si>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</si>
  <si>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</si>
  <si>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</si>
  <si>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</si>
  <si>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</si>
  <si>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</si>
  <si>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</si>
  <si>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</si>
  <si>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</si>
  <si>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</si>
  <si>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</si>
  <si>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</si>
  <si>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</si>
  <si>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</si>
  <si>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</si>
  <si>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</si>
  <si>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</si>
  <si>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</si>
  <si>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</si>
  <si>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</si>
  <si>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</si>
  <si>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</si>
  <si>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</si>
  <si>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</si>
  <si>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</si>
  <si>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</si>
  <si>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</si>
  <si>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</si>
  <si>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</si>
  <si>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</si>
  <si>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</si>
  <si>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</si>
  <si>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</si>
  <si>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</si>
  <si>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</si>
  <si>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</si>
  <si>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</si>
  <si>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</si>
  <si>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</si>
  <si>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</si>
  <si>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</si>
  <si>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</si>
  <si>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</si>
  <si>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</si>
  <si>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</si>
  <si>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</si>
  <si>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</si>
  <si>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</si>
  <si>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</si>
  <si>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</si>
  <si>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</si>
  <si>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</si>
  <si>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</si>
  <si>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</si>
  <si>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</si>
  <si>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</si>
  <si>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</si>
  <si>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</si>
  <si>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</si>
  <si>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</si>
  <si>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</si>
  <si>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</si>
  <si>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</si>
  <si>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</si>
  <si>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</si>
  <si>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</si>
  <si>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</si>
  <si>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</si>
  <si>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</si>
  <si>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</si>
  <si>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</si>
  <si>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</si>
  <si>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</si>
  <si>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</si>
  <si>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</si>
  <si>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</si>
  <si>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</si>
  <si>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</si>
  <si>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</si>
  <si>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</si>
  <si>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</si>
  <si>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</si>
  <si>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</si>
  <si>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</si>
  <si>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</si>
  <si>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</si>
  <si>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</si>
  <si>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</si>
  <si>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</si>
  <si>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</si>
  <si>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</si>
  <si>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</si>
  <si>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</si>
  <si>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</si>
  <si>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</si>
  <si>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</si>
  <si>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</si>
  <si>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</si>
  <si>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</si>
  <si>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</si>
  <si>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</si>
  <si>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</si>
  <si>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</si>
  <si>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</si>
  <si>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</si>
  <si>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</si>
  <si>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</si>
  <si>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</si>
  <si>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</si>
  <si>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</si>
  <si>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</si>
  <si>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</si>
  <si>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</si>
  <si>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</si>
  <si>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</si>
  <si>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</si>
  <si>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</si>
  <si>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</si>
  <si>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</si>
  <si>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</si>
  <si>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</si>
  <si>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</si>
  <si>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</si>
  <si>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</si>
  <si>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</si>
  <si>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</si>
  <si>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</si>
  <si>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</si>
  <si>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</si>
  <si>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</si>
  <si>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</si>
  <si>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</si>
  <si>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</si>
  <si>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</si>
  <si>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</si>
  <si>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</si>
  <si>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</si>
  <si>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</si>
  <si>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</si>
  <si>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</si>
  <si>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</si>
  <si>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</si>
  <si>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</si>
  <si>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</si>
  <si>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</si>
  <si>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</si>
  <si>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</si>
  <si>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</si>
  <si>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</si>
  <si>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</si>
  <si>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</si>
  <si>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</si>
  <si>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</si>
  <si>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</si>
  <si>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</si>
  <si>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</si>
  <si>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</si>
  <si>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</si>
  <si>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</si>
  <si>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</si>
  <si>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</si>
  <si>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</si>
  <si>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</si>
  <si>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</si>
  <si>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</si>
  <si>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</si>
  <si>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</si>
  <si>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</si>
  <si>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</si>
  <si>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</si>
  <si>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</si>
  <si>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</si>
  <si>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</si>
  <si>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</si>
  <si>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</si>
  <si>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</si>
  <si>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</si>
  <si>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</si>
  <si>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</si>
  <si>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</si>
  <si>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</si>
  <si>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</si>
  <si>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</si>
  <si>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</si>
  <si>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</si>
  <si>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</si>
  <si>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</si>
  <si>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</si>
  <si>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</si>
  <si>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</si>
  <si>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</si>
  <si>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</si>
  <si>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</si>
  <si>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</si>
  <si>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</si>
  <si>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</si>
  <si>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</si>
  <si>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</si>
  <si>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</si>
  <si>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</si>
  <si>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</si>
  <si>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</si>
  <si>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</si>
  <si>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</si>
  <si>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</si>
  <si>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</si>
  <si>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</si>
  <si>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</si>
  <si>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</si>
  <si>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</si>
  <si>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</si>
  <si>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</si>
  <si>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</si>
  <si>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</si>
  <si>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</si>
  <si>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</si>
  <si>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</si>
  <si>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</si>
  <si>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</si>
  <si>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</si>
  <si>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</si>
  <si>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</si>
  <si>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</si>
  <si>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</si>
  <si>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</si>
  <si>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</si>
  <si>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</si>
  <si>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</si>
  <si>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</si>
  <si>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</si>
  <si>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</si>
  <si>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</si>
  <si>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</si>
  <si>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</si>
  <si>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</si>
  <si>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</si>
  <si>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</si>
  <si>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</si>
  <si>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</si>
  <si>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</si>
  <si>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</si>
  <si>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</si>
  <si>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</si>
  <si>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</si>
  <si>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</si>
  <si>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</si>
  <si>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</si>
  <si>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</si>
  <si>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</si>
  <si>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</si>
  <si>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</si>
  <si>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</si>
  <si>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</si>
  <si>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</si>
  <si>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</si>
  <si>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</si>
  <si>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</si>
  <si>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</si>
  <si>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</si>
  <si>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</si>
  <si>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</si>
  <si>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</si>
  <si>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</si>
  <si>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</si>
  <si>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</si>
  <si>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</si>
  <si>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</si>
  <si>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</si>
  <si>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</si>
  <si>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</si>
  <si>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</si>
  <si>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</si>
  <si>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</si>
  <si>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</si>
  <si>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</si>
  <si>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</si>
  <si>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</si>
  <si>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</si>
  <si>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</si>
  <si>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</si>
  <si>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</si>
  <si>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</si>
  <si>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</si>
  <si>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</si>
  <si>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</si>
  <si>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</si>
  <si>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</si>
  <si>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</si>
  <si>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</si>
  <si>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</si>
  <si>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</si>
  <si>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</si>
  <si>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</si>
  <si>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</si>
  <si>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</si>
  <si>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</si>
  <si>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</si>
  <si>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</si>
  <si>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</si>
  <si>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</si>
  <si>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</si>
  <si>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</si>
  <si>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</si>
  <si>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</si>
  <si>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</si>
  <si>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</si>
  <si>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</si>
  <si>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</si>
  <si>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</si>
  <si>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</si>
  <si>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</si>
  <si>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</si>
  <si>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</si>
  <si>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</si>
  <si>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</si>
  <si>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</si>
  <si>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</si>
  <si>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</si>
  <si>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</si>
  <si>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</si>
  <si>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</si>
  <si>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</si>
  <si>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</si>
  <si>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</si>
  <si>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</si>
  <si>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</si>
  <si>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</si>
  <si>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</si>
  <si>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</si>
  <si>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</si>
  <si>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</si>
  <si>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</si>
  <si>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</si>
  <si>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</si>
  <si>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</si>
  <si>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</si>
  <si>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</si>
  <si>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</si>
  <si>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</si>
  <si>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</si>
  <si>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</si>
  <si>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</si>
  <si>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</si>
  <si>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</si>
  <si>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</si>
  <si>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</si>
  <si>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</si>
  <si>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</si>
  <si>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</si>
  <si>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</si>
  <si>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</si>
  <si>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</si>
  <si>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</si>
  <si>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</si>
  <si>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</si>
  <si>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</si>
  <si>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</si>
  <si>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</si>
  <si>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</si>
  <si>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</si>
  <si>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</si>
  <si>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</si>
  <si>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</si>
  <si>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</si>
  <si>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</si>
  <si>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</si>
  <si>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</si>
  <si>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</si>
  <si>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</si>
  <si>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</si>
  <si>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</si>
  <si>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</si>
  <si>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</si>
  <si>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</si>
  <si>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</si>
  <si>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</si>
  <si>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</si>
  <si>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</si>
  <si>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</si>
  <si>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</si>
  <si>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</si>
  <si>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</si>
  <si>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</si>
  <si>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</si>
  <si>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</si>
  <si>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</si>
  <si>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</si>
  <si>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</si>
  <si>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</si>
  <si>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</si>
  <si>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</si>
  <si>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</si>
  <si>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</si>
  <si>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</si>
  <si>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</si>
  <si>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</si>
  <si>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</si>
  <si>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</si>
  <si>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</si>
  <si>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</si>
  <si>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</si>
  <si>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</si>
  <si>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</si>
  <si>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</si>
  <si>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</si>
  <si>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</si>
  <si>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</si>
  <si>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</si>
  <si>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</si>
  <si>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</si>
  <si>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</si>
  <si>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</si>
  <si>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</si>
  <si>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</si>
  <si>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</si>
  <si>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</si>
  <si>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</si>
  <si>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</si>
  <si>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</si>
  <si>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</si>
  <si>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</si>
  <si>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</si>
  <si>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</si>
  <si>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</si>
  <si>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</si>
  <si>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</si>
  <si>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</si>
  <si>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</si>
  <si>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</si>
  <si>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</si>
  <si>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</si>
  <si>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</si>
  <si>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</si>
  <si>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</si>
  <si>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</si>
  <si>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</si>
  <si>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</si>
  <si>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</si>
  <si>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</si>
  <si>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</si>
  <si>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</si>
  <si>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</si>
  <si>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</si>
  <si>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</si>
  <si>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</si>
  <si>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</si>
  <si>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</si>
  <si>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</si>
  <si>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</si>
  <si>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</si>
  <si>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</si>
  <si>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</si>
  <si>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</si>
  <si>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</si>
  <si>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</si>
  <si>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</si>
  <si>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</si>
  <si>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</si>
  <si>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</si>
  <si>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</si>
  <si>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</si>
  <si>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</si>
  <si>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</si>
  <si>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</si>
  <si>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</si>
  <si>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</si>
  <si>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</si>
  <si>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</si>
  <si>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</si>
  <si>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</si>
  <si>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</si>
  <si>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</si>
  <si>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</si>
  <si>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</si>
  <si>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</si>
  <si>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</si>
  <si>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</si>
  <si>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</si>
  <si>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</si>
  <si>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</si>
  <si>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</si>
  <si>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</si>
  <si>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</si>
  <si>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</si>
  <si>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</si>
  <si>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</si>
  <si>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</si>
  <si>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</si>
  <si>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</si>
  <si>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</si>
  <si>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</si>
  <si>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</si>
  <si>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</si>
  <si>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</si>
  <si>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</si>
  <si>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</si>
  <si>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</si>
  <si>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</si>
  <si>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</si>
  <si>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</si>
  <si>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</si>
  <si>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</si>
  <si>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</si>
  <si>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</si>
  <si>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</si>
  <si>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</si>
  <si>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</si>
  <si>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</si>
  <si>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</si>
  <si>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</si>
  <si>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</si>
  <si>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</si>
  <si>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</si>
  <si>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</si>
  <si>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</si>
  <si>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</si>
  <si>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</si>
  <si>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</si>
  <si>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</si>
  <si>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</si>
  <si>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</si>
  <si>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</si>
  <si>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</si>
  <si>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</si>
  <si>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</si>
  <si>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</si>
  <si>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</si>
  <si>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</si>
  <si>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</si>
  <si>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</si>
  <si>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</si>
  <si>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</si>
  <si>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</si>
  <si>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</si>
  <si>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</si>
  <si>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</si>
  <si>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</si>
  <si>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</si>
  <si>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</si>
  <si>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</si>
  <si>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</si>
  <si>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</si>
  <si>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</si>
  <si>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</si>
  <si>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</si>
  <si>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</si>
  <si>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</si>
  <si>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</si>
  <si>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</si>
  <si>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</si>
  <si>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</si>
  <si>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</si>
  <si>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</si>
  <si>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</si>
  <si>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</si>
  <si>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</si>
  <si>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</si>
  <si>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</si>
  <si>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</si>
  <si>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</si>
  <si>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</si>
  <si>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</si>
  <si>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</si>
  <si>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</si>
  <si>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</si>
  <si>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</si>
  <si>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</si>
  <si>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</si>
  <si>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</si>
  <si>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</si>
  <si>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</si>
  <si>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</si>
  <si>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</si>
  <si>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</si>
  <si>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</si>
  <si>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</si>
  <si>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</si>
  <si>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</si>
  <si>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</si>
  <si>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</si>
  <si>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</si>
  <si>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</si>
  <si>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</si>
  <si>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</si>
  <si>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</si>
  <si>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</si>
  <si>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</si>
  <si>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</si>
  <si>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</si>
  <si>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</si>
  <si>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</si>
  <si>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</si>
  <si>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</si>
  <si>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</si>
  <si>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</si>
  <si>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</si>
  <si>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</si>
  <si>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</si>
  <si>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</si>
  <si>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</si>
  <si>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</si>
  <si>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</si>
  <si>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</si>
  <si>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</si>
  <si>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</si>
  <si>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</si>
  <si>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</si>
  <si>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</si>
  <si>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</si>
  <si>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</si>
  <si>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</si>
  <si>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</si>
  <si>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</si>
  <si>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</si>
  <si>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</si>
  <si>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</si>
  <si>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</si>
  <si>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</si>
  <si>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</si>
  <si>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</si>
  <si>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</si>
  <si>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</si>
  <si>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</si>
  <si>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</si>
  <si>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</si>
  <si>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</si>
  <si>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</si>
  <si>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</si>
  <si>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</si>
  <si>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</si>
  <si>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</si>
  <si>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</si>
  <si>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</si>
  <si>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</si>
  <si>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</si>
  <si>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</si>
  <si>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</si>
  <si>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</si>
  <si>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</si>
  <si>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</si>
  <si>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</si>
  <si>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</si>
  <si>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</si>
  <si>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</si>
  <si>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</si>
  <si>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</si>
  <si>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</si>
  <si>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</si>
  <si>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</si>
  <si>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</si>
  <si>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</si>
  <si>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</si>
  <si>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</si>
  <si>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</si>
  <si>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</si>
  <si>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</si>
  <si>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</si>
  <si>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</si>
  <si>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</si>
  <si>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</si>
  <si>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</si>
  <si>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</si>
  <si>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</si>
  <si>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</si>
  <si>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</si>
  <si>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</si>
  <si>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</si>
  <si>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</si>
  <si>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</si>
  <si>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</si>
  <si>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</si>
  <si>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</si>
  <si>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</si>
  <si>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</si>
  <si>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</si>
  <si>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</si>
  <si>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</si>
  <si>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</si>
  <si>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</si>
  <si>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</si>
  <si>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</si>
  <si>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</si>
  <si>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</si>
  <si>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</si>
  <si>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</si>
  <si>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</si>
  <si>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</si>
  <si>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</si>
  <si>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</si>
  <si>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</si>
  <si>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</si>
  <si>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</si>
  <si>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</si>
  <si>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</si>
  <si>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</si>
  <si>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</si>
  <si>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</si>
  <si>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</si>
  <si>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</si>
  <si>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</si>
  <si>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</si>
  <si>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</si>
  <si>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</si>
  <si>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</si>
  <si>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</si>
  <si>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</si>
  <si>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</si>
  <si>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</si>
  <si>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</si>
  <si>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</si>
  <si>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</si>
  <si>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</si>
  <si>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</si>
  <si>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</si>
  <si>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</si>
  <si>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</si>
  <si>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</si>
  <si>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</si>
  <si>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</si>
  <si>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</si>
  <si>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</si>
  <si>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</si>
  <si>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</si>
  <si>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</si>
  <si>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</si>
  <si>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</si>
  <si>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</si>
  <si>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</si>
  <si>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</si>
  <si>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</si>
  <si>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</si>
  <si>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</si>
  <si>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</si>
  <si>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</si>
  <si>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</si>
  <si>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</si>
  <si>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</si>
  <si>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</si>
  <si>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</si>
  <si>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</si>
  <si>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</si>
  <si>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</si>
  <si>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</si>
  <si>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</si>
  <si>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</si>
  <si>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</si>
  <si>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</si>
  <si>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</si>
  <si>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</si>
  <si>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</si>
  <si>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</si>
  <si>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</si>
  <si>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</si>
  <si>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</si>
  <si>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</si>
  <si>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</si>
  <si>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</si>
  <si>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</si>
  <si>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</si>
  <si>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</si>
  <si>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</si>
  <si>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</si>
  <si>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</si>
  <si>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</si>
  <si>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</si>
  <si>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</si>
  <si>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</si>
  <si>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</si>
  <si>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</si>
  <si>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</si>
  <si>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</si>
  <si>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</si>
  <si>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</si>
  <si>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</si>
  <si>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</si>
  <si>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</si>
  <si>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</si>
  <si>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</si>
  <si>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</si>
  <si>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</si>
  <si>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</si>
  <si>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</si>
  <si>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</si>
  <si>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</si>
  <si>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</si>
  <si>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</si>
  <si>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</si>
  <si>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</si>
  <si>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</si>
  <si>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</si>
  <si>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</si>
  <si>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</si>
  <si>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</si>
  <si>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</si>
  <si>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</si>
  <si>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</si>
  <si>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</si>
  <si>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</si>
  <si>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</si>
  <si>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</si>
  <si>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</si>
  <si>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</si>
  <si>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</si>
  <si>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</si>
  <si>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</si>
  <si>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</si>
  <si>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</si>
  <si>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</si>
  <si>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</si>
  <si>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</si>
  <si>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</si>
  <si>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</si>
  <si>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</si>
  <si>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</si>
  <si>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</si>
  <si>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</si>
  <si>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</si>
  <si>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</si>
  <si>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</si>
  <si>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</si>
  <si>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</si>
  <si>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</si>
  <si>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</si>
  <si>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</si>
  <si>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</si>
  <si>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</si>
  <si>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</si>
  <si>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</si>
  <si>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</si>
  <si>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</si>
  <si>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</si>
  <si>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</si>
  <si>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</si>
  <si>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</si>
  <si>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</si>
  <si>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</si>
  <si>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</si>
  <si>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</si>
  <si>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</si>
  <si>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</si>
  <si>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</si>
  <si>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</si>
  <si>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</si>
  <si>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</si>
  <si>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</si>
  <si>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</si>
  <si>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</si>
  <si>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</si>
  <si>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</si>
  <si>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</si>
  <si>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</si>
  <si>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</si>
  <si>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</si>
  <si>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</si>
  <si>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</si>
  <si>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</si>
  <si>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</si>
  <si>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</si>
  <si>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</si>
  <si>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</si>
  <si>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</si>
  <si>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</si>
  <si>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</si>
  <si>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</si>
  <si>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</si>
  <si>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</si>
  <si>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</si>
  <si>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</si>
  <si>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</si>
  <si>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</si>
  <si>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</si>
  <si>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</si>
  <si>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</si>
  <si>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</si>
  <si>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</si>
  <si>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</si>
  <si>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</si>
  <si>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</si>
  <si>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</si>
  <si>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</si>
  <si>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</si>
  <si>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</si>
  <si>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</si>
  <si>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</si>
  <si>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</si>
  <si>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</si>
  <si>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</si>
  <si>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</si>
  <si>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</si>
  <si>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</si>
  <si>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</si>
  <si>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</si>
  <si>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</si>
  <si>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</si>
  <si>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</si>
  <si>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</si>
  <si>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</si>
  <si>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</si>
  <si>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</si>
  <si>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</si>
  <si>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</si>
  <si>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</si>
  <si>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</si>
  <si>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</si>
  <si>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</si>
  <si>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</si>
  <si>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</si>
  <si>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</si>
  <si>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</si>
  <si>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</si>
  <si>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</si>
  <si>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</si>
  <si>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</si>
  <si>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</si>
  <si>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</si>
  <si>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</si>
  <si>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</si>
  <si>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</si>
  <si>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</si>
  <si>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</si>
  <si>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</si>
  <si>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</si>
  <si>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</si>
  <si>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</si>
  <si>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</si>
  <si>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</si>
  <si>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</si>
  <si>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</si>
  <si>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</si>
  <si>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</si>
  <si>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</si>
  <si>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</si>
  <si>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</si>
  <si>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</si>
  <si>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</si>
  <si>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</si>
  <si>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</si>
  <si>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</si>
  <si>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</si>
  <si>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</si>
  <si>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</si>
  <si>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</si>
  <si>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</si>
  <si>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</si>
  <si>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</si>
  <si>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</si>
  <si>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</si>
  <si>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</si>
  <si>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</si>
  <si>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</si>
  <si>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</si>
  <si>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</si>
  <si>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</si>
  <si>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</si>
  <si>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</si>
  <si>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</si>
  <si>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</si>
  <si>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</si>
  <si>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</si>
  <si>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</si>
  <si>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</si>
  <si>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</si>
  <si>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</si>
  <si>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</si>
  <si>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</si>
  <si>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</si>
  <si>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</si>
  <si>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</si>
  <si>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</si>
  <si>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</si>
  <si>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</si>
  <si>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</si>
  <si>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</si>
  <si>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</si>
  <si>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</si>
  <si>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</si>
  <si>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</si>
  <si>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</si>
  <si>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</si>
  <si>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</si>
  <si>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</si>
  <si>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</si>
  <si>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</si>
  <si>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</si>
  <si>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</si>
  <si>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</si>
  <si>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</si>
  <si>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</si>
  <si>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</si>
  <si>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</si>
  <si>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</si>
  <si>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</si>
  <si>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</si>
  <si>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</si>
  <si>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</si>
  <si>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</si>
  <si>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</si>
  <si>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</si>
  <si>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</si>
  <si>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</si>
  <si>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</si>
  <si>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</si>
  <si>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</si>
  <si>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</si>
  <si>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</si>
  <si>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</si>
  <si>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</si>
  <si>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</si>
  <si>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</si>
  <si>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</si>
  <si>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</si>
  <si>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</si>
  <si>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</si>
  <si>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</si>
  <si>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</si>
  <si>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</si>
  <si>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</si>
  <si>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</si>
  <si>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</si>
  <si>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</si>
  <si>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</si>
  <si>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</si>
  <si>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</si>
  <si>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</si>
  <si>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</si>
  <si>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</si>
  <si>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</si>
  <si>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</si>
  <si>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</si>
  <si>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</si>
  <si>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</si>
  <si>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</si>
  <si>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</si>
  <si>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</si>
  <si>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</si>
  <si>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</si>
  <si>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</si>
  <si>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</si>
  <si>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</si>
  <si>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</si>
  <si>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</si>
  <si>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</si>
  <si>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</si>
  <si>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</si>
  <si>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</si>
  <si>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</si>
  <si>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</si>
  <si>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</si>
  <si>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</si>
  <si>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</si>
  <si>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</si>
  <si>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</si>
  <si>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</si>
  <si>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</si>
  <si>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</si>
  <si>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</si>
  <si>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</si>
  <si>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</si>
  <si>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</si>
  <si>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</si>
  <si>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</si>
  <si>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</si>
  <si>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</si>
  <si>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</si>
  <si>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</si>
  <si>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</si>
  <si>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</si>
  <si>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</si>
  <si>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</si>
  <si>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</si>
  <si>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</si>
  <si>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</si>
  <si>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</si>
  <si>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</si>
  <si>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</si>
  <si>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</si>
  <si>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</si>
  <si>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</si>
  <si>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</si>
  <si>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</si>
  <si>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</si>
  <si>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</si>
  <si>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</si>
  <si>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</si>
  <si>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</si>
  <si>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</si>
  <si>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</si>
  <si>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</si>
  <si>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</si>
  <si>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</si>
  <si>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</si>
  <si>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</si>
  <si>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</si>
  <si>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</si>
  <si>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</si>
  <si>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</si>
  <si>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</si>
  <si>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</si>
  <si>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</si>
  <si>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</si>
  <si>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</si>
  <si>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</si>
  <si>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</si>
  <si>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</si>
  <si>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</si>
  <si>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</si>
  <si>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</si>
  <si>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</si>
  <si>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</si>
  <si>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</si>
  <si>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</si>
  <si>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</si>
  <si>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</si>
  <si>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</si>
  <si>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</si>
  <si>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</si>
  <si>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</si>
  <si>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</si>
  <si>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</si>
  <si>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</si>
  <si>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</si>
  <si>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</si>
  <si>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</si>
  <si>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</si>
  <si>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</si>
  <si>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</si>
  <si>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</si>
  <si>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</si>
  <si>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</si>
  <si>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</si>
  <si>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</si>
  <si>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</si>
  <si>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</si>
  <si>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</si>
  <si>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</si>
  <si>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</si>
  <si>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</si>
  <si>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</si>
  <si>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</si>
  <si>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</si>
  <si>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</si>
  <si>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</si>
  <si>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</si>
  <si>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</si>
  <si>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</si>
  <si>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</si>
  <si>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</si>
  <si>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</si>
  <si>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</si>
  <si>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</si>
  <si>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</si>
  <si>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</si>
  <si>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</si>
  <si>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</si>
  <si>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</si>
  <si>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</si>
  <si>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</si>
  <si>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</si>
  <si>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</si>
  <si>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</si>
  <si>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</si>
  <si>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</si>
  <si>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</si>
  <si>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</si>
  <si>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</si>
  <si>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</si>
  <si>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</si>
  <si>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</si>
  <si>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</si>
  <si>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</si>
  <si>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</si>
  <si>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</si>
  <si>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</si>
  <si>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</si>
  <si>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</si>
  <si>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</si>
  <si>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</si>
  <si>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</si>
  <si>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</si>
  <si>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</si>
  <si>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</si>
  <si>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</si>
  <si>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</si>
  <si>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</si>
  <si>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</si>
  <si>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</si>
  <si>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</si>
  <si>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</si>
  <si>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</si>
  <si>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</si>
  <si>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</si>
  <si>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</si>
  <si>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</si>
  <si>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</si>
  <si>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</si>
  <si>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</si>
  <si>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</si>
  <si>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</si>
  <si>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</si>
  <si>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</si>
  <si>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</si>
  <si>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</si>
  <si>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</si>
  <si>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</si>
  <si>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</si>
  <si>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</si>
  <si>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</si>
  <si>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</si>
  <si>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</si>
  <si>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</si>
  <si>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</si>
  <si>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</si>
  <si>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</si>
  <si>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</si>
  <si>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</si>
  <si>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</si>
  <si>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</si>
  <si>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</si>
  <si>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</si>
  <si>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</si>
  <si>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</si>
  <si>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</si>
  <si>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</si>
  <si>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</si>
  <si>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</si>
  <si>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</si>
  <si>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</si>
  <si>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</si>
  <si>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</si>
  <si>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</si>
  <si>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</si>
  <si>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</si>
  <si>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</si>
  <si>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</si>
  <si>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</si>
  <si>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</si>
  <si>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</si>
  <si>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</si>
  <si>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</si>
  <si>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</si>
  <si>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</si>
  <si>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</si>
  <si>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</si>
  <si>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</si>
  <si>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</si>
  <si>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</si>
  <si>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</si>
  <si>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</si>
  <si>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</si>
  <si>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</si>
  <si>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</si>
  <si>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</si>
  <si>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</si>
  <si>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</si>
  <si>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</si>
  <si>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</si>
  <si>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</si>
  <si>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</si>
  <si>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</si>
  <si>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</si>
  <si>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</si>
  <si>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</si>
  <si>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</si>
  <si>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</si>
  <si>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</si>
  <si>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</si>
  <si>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</si>
  <si>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</si>
  <si>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</si>
  <si>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</si>
  <si>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</si>
  <si>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</si>
  <si>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</si>
  <si>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</si>
  <si>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</si>
  <si>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</si>
  <si>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</si>
  <si>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</si>
  <si>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</si>
  <si>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</si>
  <si>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</si>
  <si>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</si>
  <si>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</si>
  <si>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</si>
  <si>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</si>
  <si>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</si>
  <si>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</si>
  <si>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</si>
  <si>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</si>
  <si>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</si>
  <si>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</si>
  <si>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</si>
  <si>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</si>
  <si>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</si>
  <si>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</si>
  <si>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</si>
  <si>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</si>
  <si>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</si>
  <si>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</si>
  <si>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</si>
  <si>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</si>
  <si>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</si>
  <si>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</si>
  <si>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</si>
  <si>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</si>
  <si>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</si>
  <si>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</si>
  <si>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</si>
  <si>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</si>
  <si>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</si>
  <si>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</si>
  <si>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</si>
  <si>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</si>
  <si>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</si>
  <si>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</si>
  <si>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</si>
  <si>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</si>
  <si>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</si>
  <si>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</si>
  <si>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</si>
  <si>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</si>
  <si>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</si>
  <si>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</si>
  <si>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</si>
  <si>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</si>
  <si>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</si>
  <si>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</si>
  <si>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</si>
  <si>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</si>
  <si>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</si>
  <si>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</si>
  <si>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</si>
  <si>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</si>
  <si>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</si>
  <si>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</si>
  <si>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</si>
  <si>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</si>
  <si>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</si>
  <si>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</si>
  <si>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</si>
  <si>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</si>
  <si>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</si>
  <si>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</si>
  <si>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</si>
  <si>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</si>
  <si>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</si>
  <si>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</si>
  <si>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</si>
  <si>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</si>
  <si>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</si>
  <si>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</si>
  <si>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</si>
  <si>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</si>
  <si>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</si>
  <si>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</si>
  <si>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</si>
  <si>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</si>
  <si>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</si>
  <si>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</si>
  <si>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</si>
  <si>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</si>
  <si>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</si>
  <si>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</si>
  <si>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</si>
  <si>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</si>
  <si>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</si>
  <si>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</si>
  <si>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</si>
  <si>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</si>
  <si>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</si>
  <si>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</si>
  <si>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</si>
  <si>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</si>
  <si>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</si>
  <si>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</si>
  <si>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</si>
  <si>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</si>
  <si>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</si>
  <si>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</si>
  <si>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</si>
  <si>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</si>
  <si>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</si>
  <si>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</si>
  <si>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</si>
  <si>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</si>
  <si>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</si>
  <si>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</si>
  <si>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</si>
  <si>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</si>
  <si>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</si>
  <si>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</si>
  <si>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</si>
  <si>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</si>
  <si>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</si>
  <si>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</si>
  <si>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</si>
  <si>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</si>
  <si>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</si>
  <si>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</si>
  <si>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</si>
  <si>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</si>
  <si>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</si>
  <si>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</si>
  <si>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</si>
  <si>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</si>
  <si>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</si>
  <si>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</si>
  <si>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</si>
  <si>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</si>
  <si>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</si>
  <si>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</si>
  <si>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</si>
  <si>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</si>
  <si>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</si>
  <si>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</si>
  <si>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</si>
  <si>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</si>
  <si>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</si>
  <si>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</si>
  <si>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</si>
  <si>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</si>
  <si>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</si>
  <si>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</si>
  <si>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</si>
  <si>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</si>
  <si>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</si>
  <si>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</si>
  <si>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</si>
  <si>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</si>
  <si>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</si>
  <si>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</si>
  <si>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</si>
  <si>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</si>
  <si>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</si>
  <si>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</si>
  <si>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</si>
  <si>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</si>
  <si>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</si>
  <si>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</si>
  <si>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</si>
  <si>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</si>
  <si>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</si>
  <si>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</si>
  <si>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</si>
  <si>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</si>
  <si>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</si>
  <si>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</si>
  <si>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</si>
  <si>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</si>
  <si>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</si>
  <si>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</si>
  <si>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</si>
  <si>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</si>
  <si>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</si>
  <si>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</si>
  <si>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</si>
  <si>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</si>
  <si>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</si>
  <si>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</si>
  <si>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</si>
  <si>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</si>
  <si>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</si>
  <si>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</si>
  <si>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</si>
  <si>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</si>
  <si>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</si>
  <si>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</si>
  <si>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</si>
  <si>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</si>
  <si>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</si>
  <si>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</si>
  <si>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</si>
  <si>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</si>
  <si>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</si>
  <si>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</si>
  <si>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</si>
  <si>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</si>
  <si>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</si>
  <si>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</si>
  <si>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</si>
  <si>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</si>
  <si>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</si>
  <si>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</si>
  <si>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</si>
  <si>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</si>
  <si>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</si>
  <si>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</si>
  <si>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</si>
  <si>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</si>
  <si>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</si>
  <si>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</si>
  <si>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</si>
  <si>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</si>
  <si>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</si>
  <si>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</si>
  <si>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</si>
  <si>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</si>
  <si>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</si>
  <si>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</si>
  <si>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</si>
  <si>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</si>
  <si>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</si>
  <si>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</si>
  <si>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</si>
  <si>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</si>
  <si>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</si>
  <si>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</si>
  <si>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</si>
  <si>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</si>
  <si>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</si>
  <si>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</si>
  <si>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</si>
  <si>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</si>
  <si>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</si>
  <si>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</si>
  <si>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</si>
  <si>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</si>
  <si>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</si>
  <si>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</si>
  <si>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</si>
  <si>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</si>
  <si>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</si>
  <si>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</si>
  <si>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</si>
  <si>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</si>
  <si>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</si>
  <si>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</si>
  <si>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</si>
  <si>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</si>
  <si>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</si>
  <si>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</si>
  <si>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</si>
  <si>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</si>
  <si>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</si>
  <si>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</si>
  <si>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</si>
  <si>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</si>
  <si>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</si>
  <si>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</si>
  <si>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</si>
  <si>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</si>
  <si>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</si>
  <si>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</si>
  <si>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</si>
  <si>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</si>
  <si>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</si>
  <si>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</si>
  <si>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</si>
  <si>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</si>
  <si>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</si>
  <si>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</si>
  <si>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</si>
  <si>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</si>
  <si>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</si>
  <si>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</si>
  <si>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</si>
  <si>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</si>
  <si>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</si>
  <si>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</si>
  <si>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</si>
  <si>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</si>
  <si>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</si>
  <si>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</si>
  <si>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</si>
  <si>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</si>
  <si>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</si>
  <si>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</si>
  <si>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</si>
  <si>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</si>
  <si>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</si>
  <si>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</si>
  <si>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</si>
  <si>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</si>
  <si>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</si>
  <si>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</si>
  <si>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</si>
  <si>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</si>
  <si>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</si>
  <si>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</si>
  <si>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</si>
  <si>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</si>
  <si>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</si>
  <si>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</si>
  <si>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</si>
  <si>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</si>
  <si>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</si>
  <si>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</si>
  <si>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</si>
  <si>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</si>
  <si>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</si>
  <si>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</si>
  <si>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</si>
  <si>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</si>
  <si>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</si>
  <si>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</si>
  <si>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</si>
  <si>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</si>
  <si>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</si>
  <si>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</si>
  <si>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</si>
  <si>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</si>
  <si>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</si>
  <si>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</si>
  <si>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</si>
  <si>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</si>
  <si>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</si>
  <si>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</si>
  <si>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</si>
  <si>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</si>
  <si>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</si>
  <si>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</si>
  <si>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</si>
  <si>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</si>
  <si>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</si>
  <si>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</si>
  <si>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</si>
  <si>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</si>
  <si>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</si>
  <si>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</si>
  <si>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</si>
  <si>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</si>
  <si>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</si>
  <si>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</si>
  <si>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</si>
  <si>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</si>
  <si>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</si>
  <si>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</si>
  <si>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</si>
  <si>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</si>
  <si>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</si>
  <si>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</si>
  <si>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</si>
  <si>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</si>
  <si>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</si>
  <si>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</si>
  <si>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</si>
  <si>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</si>
  <si>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</si>
  <si>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</si>
  <si>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</si>
  <si>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</si>
  <si>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</si>
  <si>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</si>
  <si>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</si>
  <si>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</si>
  <si>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</si>
  <si>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</si>
  <si>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</si>
  <si>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</si>
  <si>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</si>
  <si>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</si>
  <si>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</si>
  <si>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</si>
  <si>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</si>
  <si>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</si>
  <si>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</si>
  <si>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</si>
  <si>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</si>
  <si>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</si>
  <si>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</si>
  <si>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</si>
  <si>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</si>
  <si>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</si>
  <si>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</si>
  <si>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</si>
  <si>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</si>
  <si>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</si>
  <si>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</si>
  <si>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</si>
  <si>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</si>
  <si>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</si>
  <si>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</si>
  <si>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</si>
  <si>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</si>
  <si>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</si>
  <si>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</si>
  <si>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</si>
  <si>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</si>
  <si>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</si>
  <si>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</si>
  <si>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</si>
  <si>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</si>
  <si>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</si>
  <si>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</si>
  <si>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</si>
  <si>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</si>
  <si>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</si>
  <si>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</si>
  <si>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</si>
  <si>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</si>
  <si>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</si>
  <si>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</si>
  <si>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</si>
  <si>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</si>
  <si>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</si>
  <si>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</si>
  <si>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</si>
  <si>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</si>
  <si>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</si>
  <si>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</si>
  <si>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</si>
  <si>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</si>
  <si>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</si>
  <si>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</si>
  <si>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</si>
  <si>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</si>
  <si>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</si>
  <si>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</si>
  <si>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</si>
  <si>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</si>
  <si>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</si>
  <si>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</si>
  <si>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</si>
  <si>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</si>
  <si>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</si>
  <si>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</si>
  <si>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</si>
  <si>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</si>
  <si>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</si>
  <si>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</si>
  <si>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</si>
  <si>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</si>
  <si>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</si>
  <si>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</si>
  <si>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</si>
  <si>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</si>
  <si>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</si>
  <si>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</si>
  <si>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</si>
  <si>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</si>
  <si>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</si>
  <si>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</si>
  <si>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</si>
  <si>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</si>
  <si>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</si>
  <si>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</si>
  <si>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</si>
  <si>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</si>
  <si>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</si>
  <si>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</si>
  <si>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</si>
  <si>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</si>
  <si>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</si>
  <si>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</si>
  <si>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</si>
  <si>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</si>
  <si>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</si>
  <si>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</si>
  <si>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</si>
  <si>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</si>
  <si>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</si>
  <si>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</si>
  <si>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</si>
  <si>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</si>
  <si>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</si>
  <si>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</si>
  <si>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</si>
  <si>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</si>
  <si>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</si>
  <si>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</si>
  <si>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</si>
  <si>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</si>
  <si>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</si>
  <si>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</si>
  <si>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</si>
  <si>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</si>
  <si>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</si>
  <si>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</si>
  <si>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</si>
  <si>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</si>
  <si>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</si>
  <si>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</si>
  <si>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</si>
  <si>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</si>
  <si>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</si>
  <si>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</si>
  <si>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</si>
  <si>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</si>
  <si>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</si>
  <si>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</si>
  <si>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</si>
  <si>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</si>
  <si>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</si>
  <si>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</si>
  <si>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</si>
  <si>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</si>
  <si>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</si>
  <si>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</si>
  <si>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</si>
  <si>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</si>
  <si>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</si>
  <si>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</si>
  <si>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</si>
  <si>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</si>
  <si>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</si>
  <si>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</si>
  <si>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</si>
  <si>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</si>
  <si>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</si>
  <si>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</si>
  <si>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</si>
  <si>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</si>
  <si>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</si>
  <si>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</si>
  <si>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</si>
  <si>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</si>
  <si>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</si>
  <si>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</si>
  <si>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</si>
  <si>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</si>
  <si>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</si>
  <si>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</si>
  <si>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</si>
  <si>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</si>
  <si>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</si>
  <si>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</si>
  <si>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</si>
  <si>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</si>
  <si>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</si>
  <si>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</si>
  <si>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</si>
  <si>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</si>
  <si>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</si>
  <si>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</si>
  <si>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</si>
  <si>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</si>
  <si>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</si>
  <si>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</si>
  <si>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</si>
  <si>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</si>
  <si>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</si>
  <si>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</si>
  <si>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</si>
  <si>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</si>
  <si>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</si>
  <si>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</si>
  <si>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</si>
  <si>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</si>
  <si>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</si>
  <si>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</si>
  <si>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</si>
  <si>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</si>
  <si>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</si>
  <si>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</si>
  <si>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</si>
  <si>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</si>
  <si>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</si>
  <si>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</si>
  <si>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</si>
  <si>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</si>
  <si>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</si>
  <si>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</si>
  <si>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</si>
  <si>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</si>
  <si>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</si>
  <si>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</si>
  <si>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</si>
  <si>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</si>
  <si>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</si>
  <si>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</si>
  <si>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</si>
  <si>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</si>
  <si>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</si>
  <si>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</si>
  <si>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</si>
  <si>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</si>
  <si>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</si>
  <si>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</si>
  <si>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</si>
  <si>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</si>
  <si>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</si>
  <si>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</si>
  <si>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</si>
  <si>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</si>
  <si>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</si>
  <si>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</si>
  <si>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</si>
  <si>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</si>
  <si>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</si>
  <si>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</si>
  <si>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</si>
  <si>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</si>
  <si>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</si>
  <si>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</si>
  <si>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</si>
  <si>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</si>
  <si>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</si>
  <si>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</si>
  <si>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</si>
  <si>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</si>
  <si>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</si>
  <si>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</si>
  <si>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</si>
  <si>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</si>
  <si>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</si>
  <si>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</si>
  <si>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</si>
  <si>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</si>
  <si>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</si>
  <si>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</si>
  <si>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</si>
  <si>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</si>
  <si>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</si>
  <si>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</si>
  <si>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</si>
  <si>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</si>
  <si>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</si>
  <si>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</si>
  <si>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</si>
  <si>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</si>
  <si>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</si>
  <si>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</si>
  <si>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</si>
  <si>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</si>
  <si>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</si>
  <si>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</si>
  <si>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</si>
  <si>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</si>
  <si>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</si>
  <si>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</si>
  <si>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</si>
  <si>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</si>
  <si>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</si>
  <si>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</si>
  <si>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</si>
  <si>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</si>
  <si>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</si>
  <si>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</si>
  <si>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</si>
  <si>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</si>
  <si>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</si>
  <si>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</si>
  <si>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</si>
  <si>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</si>
  <si>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</si>
  <si>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</si>
  <si>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</si>
  <si>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</si>
  <si>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</si>
  <si>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</si>
  <si>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</si>
  <si>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</si>
  <si>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</si>
  <si>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</si>
  <si>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</si>
  <si>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</si>
  <si>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</si>
  <si>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</si>
  <si>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</si>
  <si>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</si>
  <si>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</si>
  <si>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</si>
  <si>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</si>
  <si>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</si>
  <si>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</si>
  <si>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</si>
  <si>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</si>
  <si>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</si>
  <si>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</si>
  <si>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</si>
  <si>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</si>
  <si>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</si>
  <si>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</si>
  <si>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</si>
  <si>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</si>
  <si>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</si>
  <si>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</si>
  <si>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</si>
  <si>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</si>
  <si>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</si>
  <si>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</si>
  <si>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</si>
  <si>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</si>
  <si>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</si>
  <si>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</si>
  <si>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</si>
  <si>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</si>
  <si>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</si>
  <si>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</si>
  <si>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</si>
  <si>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</si>
  <si>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</si>
  <si>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</si>
  <si>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</si>
  <si>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</si>
  <si>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</si>
  <si>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</si>
  <si>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</si>
  <si>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</si>
  <si>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</si>
  <si>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</si>
  <si>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</si>
  <si>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</si>
  <si>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</si>
  <si>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</si>
  <si>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</si>
  <si>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</si>
  <si>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</si>
  <si>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</si>
  <si>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</si>
  <si>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</si>
  <si>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</si>
  <si>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</si>
  <si>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</si>
  <si>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</si>
  <si>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</si>
  <si>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</si>
  <si>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</si>
  <si>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</si>
  <si>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</si>
  <si>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</si>
  <si>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</si>
  <si>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</si>
  <si>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</si>
  <si>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</si>
  <si>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</si>
  <si>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</si>
  <si>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</si>
  <si>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</si>
  <si>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</si>
  <si>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</si>
  <si>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</si>
  <si>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</si>
  <si>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</si>
  <si>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</si>
  <si>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</si>
  <si>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</si>
  <si>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</si>
  <si>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</si>
  <si>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</si>
  <si>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</si>
  <si>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</si>
  <si>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</si>
  <si>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</si>
  <si>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</si>
  <si>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</si>
  <si>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</si>
  <si>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</si>
  <si>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</si>
  <si>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</si>
  <si>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</si>
  <si>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</si>
  <si>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</si>
  <si>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</si>
  <si>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</si>
  <si>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</si>
  <si>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</si>
  <si>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</si>
  <si>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</si>
  <si>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</si>
  <si>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</si>
  <si>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</si>
  <si>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</si>
  <si>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</si>
  <si>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</si>
  <si>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</si>
  <si>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</si>
  <si>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</si>
  <si>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</si>
  <si>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</si>
  <si>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</si>
  <si>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</si>
  <si>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</si>
  <si>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</si>
  <si>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</si>
  <si>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</si>
  <si>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</si>
  <si>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</si>
  <si>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</si>
  <si>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</si>
  <si>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</si>
  <si>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</si>
  <si>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</si>
  <si>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</si>
  <si>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</si>
  <si>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</si>
  <si>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</si>
  <si>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</si>
  <si>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</si>
  <si>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</si>
  <si>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</si>
  <si>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</si>
  <si>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</si>
  <si>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</si>
  <si>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</si>
  <si>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</si>
  <si>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</si>
  <si>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</si>
  <si>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</si>
  <si>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</si>
  <si>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</si>
  <si>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</si>
  <si>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</si>
  <si>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</si>
  <si>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</si>
  <si>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</si>
  <si>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</si>
  <si>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</si>
  <si>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</si>
  <si>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</si>
  <si>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</si>
  <si>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</si>
  <si>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</si>
  <si>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</si>
  <si>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</si>
  <si>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</si>
  <si>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</si>
  <si>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</si>
  <si>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</si>
  <si>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</si>
  <si>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</si>
  <si>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</si>
  <si>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</si>
  <si>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</si>
  <si>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</si>
  <si>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</si>
  <si>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</si>
  <si>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</si>
  <si>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</si>
  <si>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</si>
  <si>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</si>
  <si>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</si>
  <si>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</si>
  <si>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</si>
  <si>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</si>
  <si>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</si>
  <si>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</si>
  <si>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</si>
  <si>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</si>
  <si>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</si>
  <si>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</si>
  <si>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</si>
  <si>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</si>
  <si>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</si>
  <si>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</si>
  <si>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</si>
  <si>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</si>
  <si>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</si>
  <si>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</si>
  <si>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</si>
  <si>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</si>
  <si>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</si>
  <si>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</si>
  <si>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</si>
  <si>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</si>
  <si>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</si>
  <si>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</si>
  <si>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</si>
  <si>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</si>
  <si>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</si>
  <si>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</si>
  <si>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</si>
  <si>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</si>
  <si>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</si>
  <si>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</si>
  <si>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</si>
  <si>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</si>
  <si>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</si>
  <si>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</si>
  <si>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</si>
  <si>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</si>
  <si>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</si>
  <si>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</si>
  <si>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</si>
  <si>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</si>
  <si>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</si>
  <si>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</si>
  <si>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</si>
  <si>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</si>
  <si>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</si>
  <si>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</si>
  <si>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</si>
  <si>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</si>
  <si>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</si>
  <si>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</si>
  <si>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</si>
  <si>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</si>
  <si>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</si>
  <si>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</si>
  <si>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</si>
  <si>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</si>
  <si>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</si>
  <si>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</si>
  <si>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</si>
  <si>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</si>
  <si>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</si>
  <si>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</si>
  <si>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</si>
  <si>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</si>
  <si>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</si>
  <si>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</si>
  <si>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</si>
  <si>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</si>
  <si>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</si>
  <si>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</si>
  <si>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</si>
  <si>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</si>
  <si>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</si>
  <si>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</si>
  <si>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</si>
  <si>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</si>
  <si>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</si>
  <si>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</si>
  <si>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</si>
  <si>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</si>
  <si>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</si>
  <si>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</si>
  <si>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</si>
  <si>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</si>
  <si>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</si>
  <si>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</si>
  <si>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</si>
  <si>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</si>
  <si>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</si>
  <si>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</si>
  <si>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</si>
  <si>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</si>
  <si>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</si>
  <si>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</si>
  <si>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</si>
  <si>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</si>
  <si>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</si>
  <si>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</si>
  <si>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</si>
  <si>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</si>
  <si>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</si>
  <si>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</si>
  <si>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</si>
  <si>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</si>
  <si>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</si>
  <si>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</si>
  <si>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</si>
  <si>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</si>
  <si>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</si>
  <si>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</si>
  <si>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</si>
  <si>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</si>
  <si>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</si>
  <si>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</si>
  <si>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</si>
  <si>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</si>
  <si>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</si>
  <si>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</si>
  <si>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</si>
  <si>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</si>
  <si>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</si>
  <si>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</si>
  <si>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</si>
  <si>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</si>
  <si>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</si>
  <si>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</si>
  <si>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</si>
  <si>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</si>
  <si>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</si>
  <si>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</si>
  <si>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</si>
  <si>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</si>
  <si>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</si>
  <si>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</si>
  <si>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</si>
  <si>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</si>
  <si>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</si>
  <si>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</si>
  <si>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</si>
  <si>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</si>
  <si>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</si>
  <si>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</si>
  <si>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</si>
  <si>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</si>
  <si>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</si>
  <si>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</si>
  <si>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</si>
  <si>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</si>
  <si>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</si>
  <si>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</si>
  <si>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</si>
  <si>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</si>
  <si>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</si>
  <si>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</si>
  <si>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</si>
  <si>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</si>
  <si>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</si>
  <si>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</si>
  <si>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</si>
  <si>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</si>
  <si>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</si>
  <si>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</si>
  <si>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</si>
  <si>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</si>
  <si>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</si>
  <si>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</si>
  <si>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</si>
  <si>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</si>
  <si>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</si>
  <si>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</si>
  <si>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</si>
  <si>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</si>
  <si>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</si>
  <si>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</si>
  <si>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</si>
  <si>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</si>
  <si>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</si>
  <si>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</si>
  <si>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</si>
  <si>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</si>
  <si>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</si>
  <si>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</si>
  <si>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</si>
  <si>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</si>
  <si>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</si>
  <si>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</si>
  <si>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</si>
  <si>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</si>
  <si>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</si>
  <si>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</si>
  <si>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</si>
  <si>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</si>
  <si>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</si>
  <si>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</si>
  <si>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</si>
  <si>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</si>
  <si>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</si>
  <si>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</si>
  <si>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</si>
  <si>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</si>
  <si>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</si>
  <si>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</si>
  <si>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</si>
  <si>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</si>
  <si>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</si>
  <si>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</si>
  <si>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</si>
  <si>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</si>
  <si>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</si>
  <si>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</si>
  <si>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</si>
  <si>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</si>
  <si>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</si>
  <si>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</si>
  <si>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</si>
  <si>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</si>
  <si>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</si>
  <si>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</si>
  <si>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</si>
  <si>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</si>
  <si>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</si>
  <si>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</si>
  <si>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</si>
  <si>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</si>
  <si>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</si>
  <si>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</si>
  <si>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</si>
  <si>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</si>
  <si>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</si>
  <si>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</si>
  <si>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</si>
  <si>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</si>
  <si>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</si>
  <si>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</si>
  <si>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</si>
  <si>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</si>
  <si>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</si>
  <si>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</si>
  <si>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</si>
  <si>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</si>
  <si>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</si>
  <si>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</si>
  <si>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</si>
  <si>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</si>
  <si>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</si>
  <si>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</si>
  <si>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</si>
  <si>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</si>
  <si>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</si>
  <si>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</si>
  <si>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</si>
  <si>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</si>
  <si>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</si>
  <si>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</si>
  <si>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</si>
  <si>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</si>
  <si>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</si>
  <si>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</si>
  <si>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</si>
  <si>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</si>
  <si>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</si>
  <si>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</si>
  <si>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</si>
  <si>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</si>
  <si>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</si>
  <si>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</si>
  <si>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</si>
  <si>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</si>
  <si>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</si>
  <si>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</si>
  <si>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</si>
  <si>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</si>
  <si>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</si>
  <si>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</si>
  <si>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</si>
  <si>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</si>
  <si>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</si>
  <si>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</si>
  <si>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</si>
  <si>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</si>
  <si>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</si>
  <si>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</si>
  <si>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</si>
  <si>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</si>
  <si>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</si>
  <si>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</si>
  <si>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</si>
  <si>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</si>
  <si>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</si>
  <si>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</si>
  <si>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</si>
  <si>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</si>
  <si>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</si>
  <si>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</si>
  <si>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</si>
  <si>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</si>
  <si>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</si>
  <si>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</si>
  <si>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</si>
  <si>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</si>
  <si>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</si>
  <si>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</si>
  <si>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</si>
  <si>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</si>
  <si>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</si>
  <si>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</si>
  <si>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</si>
  <si>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</si>
  <si>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</si>
  <si>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</si>
  <si>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</si>
  <si>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</si>
  <si>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</si>
  <si>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</si>
  <si>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</si>
  <si>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</si>
  <si>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</si>
  <si>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</si>
  <si>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</si>
  <si>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</si>
  <si>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</si>
  <si>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</si>
  <si>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</si>
  <si>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</si>
  <si>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</si>
  <si>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</si>
  <si>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</si>
  <si>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</si>
  <si>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</si>
  <si>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</si>
  <si>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</si>
  <si>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</si>
  <si>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</si>
  <si>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</si>
  <si>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</si>
  <si>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</si>
  <si>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</si>
  <si>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</si>
  <si>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</si>
  <si>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</si>
  <si>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</si>
  <si>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</si>
  <si>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</si>
  <si>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</si>
  <si>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</si>
  <si>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</si>
  <si>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</si>
  <si>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</si>
  <si>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</si>
  <si>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</si>
  <si>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</si>
  <si>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</si>
  <si>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</si>
  <si>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</si>
  <si>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</si>
  <si>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</si>
  <si>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</si>
  <si>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</si>
  <si>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</si>
  <si>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</si>
  <si>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</si>
  <si>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</si>
  <si>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</si>
  <si>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</si>
  <si>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</si>
  <si>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</si>
  <si>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</si>
  <si>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</si>
  <si>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</si>
  <si>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</si>
  <si>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</si>
  <si>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</si>
  <si>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</si>
  <si>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</si>
  <si>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</si>
  <si>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</si>
  <si>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</si>
  <si>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</si>
  <si>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</si>
  <si>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</si>
  <si>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</si>
  <si>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</si>
  <si>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</si>
  <si>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</si>
  <si>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</si>
  <si>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</si>
  <si>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</si>
  <si>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</si>
  <si>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</si>
  <si>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</si>
  <si>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</si>
  <si>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</si>
  <si>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</si>
  <si>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</si>
  <si>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</si>
  <si>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</si>
  <si>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</si>
  <si>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</si>
  <si>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</si>
  <si>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</si>
  <si>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</si>
  <si>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</si>
  <si>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</si>
  <si>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</si>
  <si>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</si>
  <si>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</si>
  <si>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</si>
  <si>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</si>
  <si>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</si>
  <si>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</si>
  <si>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</si>
  <si>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</si>
  <si>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</si>
  <si>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</si>
  <si>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</si>
  <si>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</si>
  <si>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</si>
  <si>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</si>
  <si>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</si>
  <si>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</si>
  <si>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</si>
  <si>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</si>
  <si>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</si>
  <si>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</si>
  <si>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</si>
  <si>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</si>
  <si>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</si>
  <si>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</si>
  <si>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</si>
  <si>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</si>
  <si>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</si>
  <si>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</si>
  <si>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</si>
  <si>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</si>
  <si>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</si>
  <si>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</si>
  <si>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</si>
  <si>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</si>
  <si>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</si>
  <si>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</si>
  <si>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</si>
  <si>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</si>
  <si>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</si>
  <si>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</si>
  <si>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</si>
  <si>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</si>
  <si>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</si>
  <si>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</si>
  <si>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</si>
  <si>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</si>
  <si>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</si>
  <si>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</si>
  <si>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</si>
  <si>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</si>
  <si>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</si>
  <si>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</si>
  <si>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</si>
  <si>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</si>
  <si>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</si>
  <si>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</si>
  <si>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</si>
  <si>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</si>
  <si>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</si>
  <si>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</si>
  <si>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</si>
  <si>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</si>
  <si>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</si>
  <si>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</si>
  <si>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</si>
  <si>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</si>
  <si>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</si>
  <si>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</si>
  <si>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</si>
  <si>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</si>
  <si>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</si>
  <si>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</si>
  <si>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</si>
  <si>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</si>
  <si>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</si>
  <si>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</si>
  <si>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</si>
  <si>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</si>
  <si>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</si>
  <si>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</si>
  <si>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</si>
  <si>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</si>
  <si>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</si>
  <si>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</si>
  <si>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</si>
  <si>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</si>
  <si>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</si>
  <si>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</si>
  <si>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</si>
  <si>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</si>
  <si>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</si>
  <si>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</si>
  <si>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</si>
  <si>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</si>
  <si>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</si>
  <si>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</si>
  <si>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</si>
  <si>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</si>
  <si>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</si>
  <si>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</si>
  <si>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</si>
  <si>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</si>
  <si>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</si>
  <si>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</si>
  <si>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</si>
  <si>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</si>
  <si>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</si>
  <si>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</si>
  <si>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</si>
  <si>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</si>
  <si>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</si>
  <si>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</si>
  <si>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</si>
  <si>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</si>
  <si>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</si>
  <si>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</si>
  <si>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</si>
  <si>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</si>
  <si>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</si>
  <si>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</si>
  <si>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</si>
  <si>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</si>
  <si>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</si>
  <si>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</si>
  <si>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</si>
  <si>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</si>
  <si>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</si>
  <si>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</si>
  <si>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</si>
  <si>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</si>
  <si>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</si>
  <si>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</si>
  <si>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</si>
  <si>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</si>
  <si>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</si>
  <si>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</si>
  <si>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</si>
  <si>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</si>
  <si>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</si>
  <si>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</si>
  <si>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</si>
  <si>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</si>
  <si>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</si>
  <si>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</si>
  <si>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</si>
  <si>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</si>
  <si>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</si>
  <si>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</si>
  <si>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</si>
  <si>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</si>
  <si>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</si>
  <si>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</si>
  <si>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</si>
  <si>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</si>
  <si>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</si>
  <si>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</si>
  <si>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</si>
  <si>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</si>
  <si>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</si>
  <si>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</si>
  <si>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</si>
  <si>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</si>
  <si>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</si>
  <si>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</si>
  <si>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</si>
  <si>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</si>
  <si>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</si>
  <si>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</si>
  <si>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</si>
  <si>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</si>
  <si>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</si>
  <si>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</si>
  <si>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</si>
  <si>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</si>
  <si>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</si>
  <si>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</si>
  <si>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</si>
  <si>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</si>
  <si>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</si>
  <si>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</si>
  <si>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</si>
  <si>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</si>
  <si>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</si>
  <si>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</si>
  <si>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</si>
  <si>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</si>
  <si>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</si>
  <si>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</si>
  <si>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</si>
  <si>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</si>
  <si>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</si>
  <si>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</si>
  <si>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</si>
  <si>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</si>
  <si>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</si>
  <si>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</si>
  <si>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</si>
  <si>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</si>
  <si>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</si>
  <si>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</si>
  <si>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</si>
  <si>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</si>
  <si>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</si>
  <si>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</si>
  <si>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</si>
  <si>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</si>
  <si>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</si>
  <si>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</si>
  <si>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</si>
  <si>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</si>
  <si>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</si>
  <si>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</si>
  <si>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</si>
  <si>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</si>
  <si>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</si>
  <si>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</si>
  <si>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</si>
  <si>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</si>
  <si>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</si>
  <si>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</si>
  <si>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</si>
  <si>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</si>
  <si>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</si>
  <si>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</si>
  <si>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</si>
  <si>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</si>
  <si>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</si>
  <si>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</si>
  <si>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</si>
  <si>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</si>
  <si>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</si>
  <si>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</si>
  <si>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</si>
  <si>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</si>
  <si>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</si>
  <si>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</si>
  <si>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</si>
  <si>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</si>
  <si>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</si>
  <si>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</si>
  <si>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</si>
  <si>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</si>
  <si>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</si>
  <si>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</si>
  <si>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</si>
  <si>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</si>
  <si>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</si>
  <si>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</si>
  <si>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</si>
  <si>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</si>
  <si>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</si>
  <si>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</si>
  <si>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</si>
  <si>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</si>
  <si>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</si>
  <si>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</si>
  <si>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</si>
  <si>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</si>
  <si>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</si>
  <si>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</si>
  <si>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</si>
  <si>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</si>
  <si>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</si>
  <si>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</si>
  <si>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</si>
  <si>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</si>
  <si>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</si>
  <si>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</si>
  <si>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</si>
  <si>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</si>
  <si>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</si>
  <si>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</si>
  <si>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</si>
  <si>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</si>
  <si>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</si>
  <si>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</si>
  <si>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</si>
  <si>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</si>
  <si>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</si>
  <si>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</si>
  <si>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</si>
  <si>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</si>
  <si>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</si>
  <si>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</si>
  <si>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</si>
  <si>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</si>
  <si>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</si>
  <si>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</si>
  <si>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</si>
  <si>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</si>
  <si>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</si>
  <si>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</si>
  <si>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</si>
  <si>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</si>
  <si>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</si>
  <si>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</si>
  <si>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</si>
  <si>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</si>
  <si>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</si>
  <si>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</si>
  <si>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</si>
  <si>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</si>
  <si>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</si>
  <si>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</si>
  <si>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</si>
  <si>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</si>
  <si>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</si>
  <si>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</si>
  <si>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</si>
  <si>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</si>
  <si>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</si>
  <si>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</si>
  <si>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</si>
  <si>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</si>
  <si>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</si>
  <si>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</si>
  <si>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</si>
  <si>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</si>
  <si>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</si>
  <si>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</si>
  <si>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</si>
  <si>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</si>
  <si>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</si>
  <si>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</si>
  <si>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</si>
  <si>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</si>
  <si>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</si>
  <si>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</si>
  <si>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</si>
  <si>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</si>
  <si>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</si>
  <si>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</si>
  <si>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</si>
  <si>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</si>
  <si>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</si>
  <si>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</si>
  <si>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</si>
  <si>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</si>
  <si>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</si>
  <si>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</si>
  <si>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</si>
  <si>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</si>
  <si>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</si>
  <si>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</si>
  <si>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</si>
  <si>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</si>
  <si>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</si>
  <si>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</si>
  <si>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</si>
  <si>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</si>
  <si>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</si>
  <si>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</si>
  <si>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</si>
  <si>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</si>
  <si>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</si>
  <si>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</si>
  <si>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</si>
  <si>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</si>
  <si>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</si>
  <si>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</si>
  <si>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</si>
  <si>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</si>
  <si>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</si>
  <si>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</si>
  <si>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</si>
  <si>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</si>
  <si>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</si>
  <si>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</si>
  <si>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</si>
  <si>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</si>
  <si>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</si>
  <si>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</si>
  <si>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</si>
  <si>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</si>
  <si>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</si>
  <si>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</si>
  <si>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</si>
  <si>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</si>
  <si>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</si>
  <si>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</si>
  <si>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</si>
  <si>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</si>
  <si>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</si>
  <si>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</si>
  <si>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</si>
  <si>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</si>
  <si>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</si>
  <si>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</si>
  <si>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</si>
  <si>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</si>
  <si>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</si>
  <si>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</si>
  <si>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</si>
  <si>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</si>
  <si>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</si>
  <si>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</si>
  <si>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</si>
  <si>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</si>
  <si>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</si>
  <si>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</si>
  <si>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</si>
  <si>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</si>
  <si>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</si>
  <si>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</si>
  <si>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</si>
  <si>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</si>
  <si>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</si>
  <si>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</si>
  <si>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</si>
  <si>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</si>
  <si>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</si>
  <si>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</si>
  <si>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</si>
  <si>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</si>
  <si>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</si>
  <si>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</si>
  <si>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</si>
  <si>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</si>
  <si>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</si>
  <si>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</si>
  <si>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</si>
  <si>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</si>
  <si>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</si>
  <si>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</si>
  <si>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</si>
  <si>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</si>
  <si>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</si>
  <si>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</si>
  <si>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</si>
  <si>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</si>
  <si>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</si>
  <si>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</si>
  <si>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</si>
  <si>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</si>
  <si>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</si>
  <si>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</si>
  <si>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</si>
  <si>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</si>
  <si>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</si>
  <si>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</si>
  <si>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</si>
  <si>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</si>
  <si>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</si>
  <si>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</si>
  <si>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</si>
  <si>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</si>
  <si>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</si>
  <si>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</si>
  <si>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</si>
  <si>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</si>
  <si>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</si>
  <si>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</si>
  <si>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</si>
  <si>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</si>
  <si>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</si>
  <si>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</si>
  <si>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</si>
  <si>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</si>
  <si>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</si>
  <si>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</si>
  <si>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</si>
  <si>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</si>
  <si>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</si>
  <si>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</si>
  <si>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</si>
  <si>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</si>
  <si>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</si>
  <si>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</si>
  <si>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</si>
  <si>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</si>
  <si>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</si>
  <si>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</si>
  <si>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</si>
  <si>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</si>
  <si>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</si>
  <si>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</si>
  <si>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</si>
  <si>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</si>
  <si>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</si>
  <si>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</si>
  <si>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</si>
  <si>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</si>
  <si>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</si>
  <si>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</si>
  <si>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</si>
  <si>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</si>
  <si>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</si>
  <si>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</si>
  <si>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</si>
  <si>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</si>
  <si>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</si>
  <si>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</si>
  <si>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</si>
  <si>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</si>
  <si>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</si>
  <si>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</si>
  <si>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</si>
  <si>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</si>
  <si>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</si>
  <si>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</si>
  <si>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</si>
  <si>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</si>
  <si>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</si>
  <si>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</si>
  <si>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</si>
  <si>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</si>
  <si>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</si>
  <si>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</si>
  <si>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</si>
  <si>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</si>
  <si>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</si>
  <si>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</si>
  <si>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</si>
  <si>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</si>
  <si>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</si>
  <si>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</si>
  <si>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</si>
  <si>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</si>
  <si>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</si>
  <si>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</si>
  <si>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</si>
  <si>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</si>
  <si>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</si>
  <si>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</si>
  <si>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</si>
  <si>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</si>
  <si>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</si>
  <si>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</si>
  <si>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</si>
  <si>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</si>
  <si>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</si>
  <si>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</si>
  <si>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</si>
  <si>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</si>
  <si>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</si>
  <si>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</si>
  <si>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</si>
  <si>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</si>
  <si>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</si>
  <si>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</si>
  <si>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</si>
  <si>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</si>
  <si>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</si>
  <si>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</si>
  <si>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</si>
  <si>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</si>
  <si>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</si>
  <si>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</si>
  <si>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</si>
  <si>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</si>
  <si>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</si>
  <si>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</si>
  <si>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</si>
  <si>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</si>
  <si>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</si>
  <si>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</si>
  <si>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</si>
  <si>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</si>
  <si>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</si>
  <si>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</si>
  <si>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</si>
  <si>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</si>
  <si>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</si>
  <si>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</si>
  <si>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</si>
  <si>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</si>
  <si>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</si>
  <si>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</si>
  <si>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</si>
  <si>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</si>
  <si>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</si>
  <si>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</si>
  <si>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</si>
  <si>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</si>
  <si>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</si>
  <si>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</si>
  <si>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</si>
  <si>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</si>
  <si>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</si>
  <si>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</si>
  <si>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</si>
  <si>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</si>
  <si>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</si>
  <si>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</si>
  <si>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</si>
  <si>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</si>
  <si>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</si>
  <si>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</si>
  <si>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</si>
  <si>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</si>
  <si>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</si>
  <si>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</si>
  <si>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</si>
  <si>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</si>
  <si>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</si>
  <si>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</si>
  <si>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</si>
  <si>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</si>
  <si>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</si>
  <si>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</si>
  <si>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</si>
  <si>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</si>
  <si>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</si>
  <si>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</si>
  <si>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</si>
  <si>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</si>
  <si>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</si>
  <si>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</si>
  <si>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</si>
  <si>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</si>
  <si>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</si>
  <si>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</si>
  <si>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</si>
  <si>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</si>
  <si>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</si>
  <si>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</si>
  <si>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</si>
  <si>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</si>
  <si>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</si>
  <si>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</si>
  <si>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</si>
  <si>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</si>
  <si>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</si>
  <si>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</si>
  <si>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</si>
  <si>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</si>
  <si>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</si>
  <si>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</si>
  <si>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</si>
  <si>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</si>
  <si>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</si>
  <si>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</si>
  <si>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</si>
  <si>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</si>
  <si>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</si>
  <si>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</si>
  <si>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</si>
  <si>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</si>
  <si>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</si>
  <si>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</si>
  <si>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</si>
  <si>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</si>
  <si>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</si>
  <si>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</si>
  <si>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</si>
  <si>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</si>
  <si>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</si>
  <si>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</si>
  <si>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</si>
  <si>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</si>
  <si>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</si>
  <si>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</si>
  <si>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</si>
  <si>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</si>
  <si>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</si>
  <si>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</si>
  <si>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</si>
  <si>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</si>
  <si>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</si>
  <si>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</si>
  <si>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</si>
  <si>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</si>
  <si>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</si>
  <si>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</si>
  <si>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</si>
  <si>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</si>
  <si>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</si>
  <si>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</si>
  <si>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</si>
  <si>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</si>
  <si>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</si>
  <si>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</si>
  <si>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</si>
  <si>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</si>
  <si>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</si>
  <si>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</si>
  <si>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</si>
  <si>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</si>
  <si>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</si>
  <si>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</si>
  <si>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</si>
  <si>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</si>
  <si>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</si>
  <si>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</si>
  <si>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</si>
  <si>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</si>
  <si>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</si>
  <si>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</si>
  <si>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</si>
  <si>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</si>
  <si>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</si>
  <si>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</si>
  <si>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</si>
  <si>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</si>
  <si>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</si>
  <si>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</si>
  <si>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</si>
  <si>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</si>
  <si>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</si>
  <si>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</si>
  <si>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</si>
  <si>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</si>
  <si>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</si>
  <si>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</si>
  <si>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</si>
  <si>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</si>
  <si>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</si>
  <si>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</si>
  <si>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</si>
  <si>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</si>
  <si>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</si>
  <si>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</si>
  <si>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</si>
  <si>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</si>
  <si>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</si>
  <si>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</si>
  <si>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</si>
  <si>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</si>
  <si>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</si>
  <si>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</si>
  <si>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</si>
  <si>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</si>
  <si>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</si>
  <si>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</si>
  <si>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</si>
  <si>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</si>
  <si>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</si>
  <si>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</si>
  <si>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</si>
  <si>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</si>
  <si>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</si>
  <si>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</si>
  <si>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</si>
  <si>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</si>
  <si>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</si>
  <si>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</si>
  <si>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</si>
  <si>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</si>
  <si>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</si>
  <si>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</si>
  <si>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</si>
  <si>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</si>
  <si>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</si>
  <si>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</si>
  <si>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</si>
  <si>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</si>
  <si>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</si>
  <si>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</si>
  <si>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</si>
  <si>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</si>
  <si>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</si>
  <si>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</si>
  <si>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</si>
  <si>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</si>
  <si>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</si>
  <si>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</si>
  <si>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</si>
  <si>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</si>
  <si>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</si>
  <si>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</si>
  <si>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</si>
  <si>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</si>
  <si>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</si>
  <si>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</si>
  <si>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</si>
  <si>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</si>
  <si>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</si>
  <si>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</si>
  <si>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</si>
  <si>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</si>
  <si>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</si>
  <si>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</si>
  <si>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</si>
  <si>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</si>
  <si>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</si>
  <si>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</si>
  <si>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</si>
  <si>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</si>
  <si>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</si>
  <si>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</si>
  <si>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</si>
  <si>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</si>
  <si>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</si>
  <si>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</si>
  <si>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</si>
  <si>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</si>
  <si>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</si>
  <si>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</si>
  <si>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</si>
  <si>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</si>
  <si>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</si>
  <si>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</si>
  <si>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</si>
  <si>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</si>
  <si>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</si>
  <si>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</si>
  <si>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</si>
  <si>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</si>
  <si>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</si>
  <si>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</si>
  <si>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</si>
  <si>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</si>
  <si>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</si>
  <si>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</si>
  <si>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</si>
  <si>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</si>
  <si>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</si>
  <si>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</si>
  <si>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</si>
  <si>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</si>
  <si>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</si>
  <si>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</si>
  <si>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</si>
  <si>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</si>
  <si>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</si>
  <si>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</si>
  <si>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</si>
  <si>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</si>
  <si>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</si>
  <si>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</si>
  <si>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</si>
  <si>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</si>
  <si>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</si>
  <si>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</si>
  <si>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</si>
  <si>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</si>
  <si>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</si>
  <si>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</si>
  <si>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</si>
  <si>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</si>
  <si>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</si>
  <si>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</si>
  <si>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</si>
  <si>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</si>
  <si>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</si>
  <si>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</si>
  <si>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</si>
  <si>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</si>
  <si>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</si>
  <si>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</si>
  <si>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</si>
  <si>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</si>
  <si>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</si>
  <si>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</si>
  <si>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</si>
  <si>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</si>
  <si>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</si>
  <si>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</si>
  <si>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</si>
  <si>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</si>
  <si>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</si>
  <si>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</si>
  <si>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</si>
  <si>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</si>
  <si>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</si>
  <si>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</si>
  <si>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</si>
  <si>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</si>
  <si>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</si>
  <si>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</si>
  <si>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</si>
  <si>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</si>
  <si>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</si>
  <si>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</si>
  <si>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</si>
  <si>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</si>
  <si>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</si>
  <si>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</si>
  <si>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</si>
  <si>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</si>
  <si>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</si>
  <si>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</si>
  <si>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</si>
  <si>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</si>
  <si>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</si>
  <si>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</si>
  <si>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</si>
  <si>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</si>
  <si>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</si>
  <si>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</si>
  <si>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</si>
  <si>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</si>
  <si>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</si>
  <si>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</si>
  <si>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</si>
  <si>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</si>
  <si>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</si>
  <si>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</si>
  <si>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</si>
  <si>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</si>
  <si>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</si>
  <si>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</si>
  <si>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</si>
  <si>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</si>
  <si>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</si>
  <si>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</si>
  <si>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</si>
  <si>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</si>
  <si>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</si>
  <si>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</si>
  <si>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</si>
  <si>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</si>
  <si>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</si>
  <si>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</si>
  <si>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</si>
  <si>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</si>
  <si>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</si>
  <si>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</si>
  <si>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</si>
  <si>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</si>
  <si>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</si>
  <si>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</si>
  <si>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</si>
  <si>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</si>
  <si>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</si>
  <si>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</si>
  <si>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</si>
  <si>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</si>
  <si>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</si>
  <si>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</si>
  <si>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</si>
  <si>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</si>
  <si>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</si>
  <si>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</si>
  <si>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</si>
  <si>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</si>
  <si>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</si>
  <si>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</si>
  <si>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</si>
  <si>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</si>
  <si>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</si>
  <si>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</si>
  <si>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</si>
  <si>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</si>
  <si>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</si>
  <si>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</si>
  <si>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</si>
  <si>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</si>
  <si>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</si>
  <si>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</si>
  <si>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</si>
  <si>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</si>
  <si>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</si>
  <si>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</si>
  <si>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</si>
  <si>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</si>
  <si>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</si>
  <si>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</si>
  <si>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</si>
  <si>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</si>
  <si>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</si>
  <si>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</si>
  <si>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</si>
  <si>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</si>
  <si>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</si>
  <si>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</si>
  <si>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</si>
  <si>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</si>
  <si>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</si>
  <si>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</si>
  <si>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</si>
  <si>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</si>
  <si>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</si>
  <si>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</si>
  <si>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</si>
  <si>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</si>
  <si>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</si>
  <si>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</si>
  <si>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</si>
  <si>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</si>
  <si>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</si>
  <si>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</si>
  <si>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</si>
  <si>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</si>
  <si>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</si>
  <si>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</si>
  <si>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</si>
  <si>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</si>
  <si>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</si>
  <si>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</si>
  <si>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</si>
  <si>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</si>
  <si>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</si>
  <si>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</si>
  <si>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</si>
  <si>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</si>
  <si>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</si>
  <si>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</si>
  <si>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</si>
  <si>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</si>
  <si>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</si>
  <si>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</si>
  <si>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</si>
  <si>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</si>
  <si>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</si>
  <si>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</si>
  <si>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</si>
  <si>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</si>
  <si>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</si>
  <si>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</si>
  <si>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</si>
  <si>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</si>
  <si>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</si>
  <si>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</si>
  <si>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</si>
  <si>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</si>
  <si>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</si>
  <si>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</si>
  <si>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</si>
  <si>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</si>
  <si>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</si>
  <si>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</si>
  <si>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</si>
  <si>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</si>
  <si>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</si>
  <si>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</si>
  <si>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</si>
  <si>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</si>
  <si>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</si>
  <si>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</si>
  <si>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</si>
  <si>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</si>
  <si>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</si>
  <si>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</si>
  <si>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</si>
  <si>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</si>
  <si>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</si>
  <si>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</si>
  <si>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</si>
  <si>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</si>
  <si>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</si>
  <si>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</si>
  <si>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</si>
  <si>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</si>
  <si>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</si>
  <si>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</si>
  <si>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</si>
  <si>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</si>
  <si>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</si>
  <si>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</si>
  <si>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</si>
  <si>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</si>
  <si>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</si>
  <si>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</si>
  <si>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</si>
  <si>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</si>
  <si>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</si>
  <si>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</si>
  <si>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</si>
  <si>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</si>
  <si>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</si>
  <si>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</si>
  <si>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</si>
  <si>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</si>
  <si>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</si>
  <si>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</si>
  <si>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</si>
  <si>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</si>
  <si>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</si>
  <si>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</si>
  <si>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</si>
  <si>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</si>
  <si>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</si>
  <si>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</si>
  <si>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</si>
  <si>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</si>
  <si>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</si>
  <si>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</si>
  <si>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</si>
  <si>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</si>
  <si>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</si>
  <si>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</si>
  <si>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</si>
  <si>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</si>
  <si>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</si>
  <si>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</si>
  <si>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</si>
  <si>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</si>
  <si>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</si>
  <si>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</si>
  <si>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</si>
  <si>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</si>
  <si>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</si>
  <si>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</si>
  <si>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</si>
  <si>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</si>
  <si>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</si>
  <si>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</si>
  <si>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</si>
  <si>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</si>
  <si>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</si>
  <si>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</si>
  <si>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</si>
  <si>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</si>
  <si>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</si>
  <si>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</si>
  <si>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</si>
  <si>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</si>
  <si>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</si>
  <si>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</si>
  <si>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</si>
  <si>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</si>
  <si>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</si>
  <si>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</si>
  <si>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</si>
  <si>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</si>
  <si>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</si>
  <si>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</si>
  <si>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</si>
  <si>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</si>
  <si>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</si>
  <si>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</si>
  <si>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</si>
  <si>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</si>
  <si>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</si>
  <si>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</si>
  <si>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</si>
  <si>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</si>
  <si>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</si>
  <si>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</si>
  <si>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</si>
  <si>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</si>
  <si>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</si>
  <si>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</si>
  <si>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</si>
  <si>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</si>
  <si>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</si>
  <si>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</si>
  <si>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</si>
  <si>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</si>
  <si>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</si>
  <si>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</si>
  <si>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</si>
  <si>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</si>
  <si>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</si>
  <si>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</si>
  <si>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</si>
  <si>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</si>
  <si>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</si>
  <si>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</si>
  <si>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</si>
  <si>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</si>
  <si>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</si>
  <si>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</si>
  <si>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</si>
  <si>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</si>
  <si>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</si>
  <si>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</si>
  <si>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</si>
  <si>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</si>
  <si>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</si>
  <si>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</si>
  <si>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</si>
  <si>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</si>
  <si>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</si>
  <si>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</si>
  <si>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</si>
  <si>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</si>
  <si>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</si>
  <si>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</si>
  <si>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</si>
  <si>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</si>
  <si>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</si>
  <si>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</si>
  <si>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</si>
  <si>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</si>
  <si>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</si>
  <si>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</si>
  <si>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</si>
  <si>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</si>
  <si>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</si>
  <si>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</si>
  <si>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</si>
  <si>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</si>
  <si>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</si>
  <si>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</si>
  <si>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</si>
  <si>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</si>
  <si>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</si>
  <si>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</si>
  <si>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</si>
  <si>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</si>
  <si>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</si>
  <si>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</si>
  <si>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</si>
  <si>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</si>
  <si>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</si>
  <si>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</si>
  <si>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</si>
  <si>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</si>
  <si>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</si>
  <si>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</si>
  <si>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</si>
  <si>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</si>
  <si>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</si>
  <si>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</si>
  <si>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</si>
  <si>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</si>
  <si>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</si>
  <si>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</si>
  <si>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</si>
  <si>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</si>
  <si>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</si>
  <si>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</si>
  <si>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</si>
  <si>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</si>
  <si>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</si>
  <si>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</si>
  <si>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</si>
  <si>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</si>
  <si>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</si>
  <si>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</si>
  <si>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</si>
  <si>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</si>
  <si>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</si>
  <si>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</si>
  <si>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</si>
  <si>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</si>
  <si>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</si>
  <si>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</si>
  <si>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</si>
  <si>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</si>
  <si>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</si>
  <si>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</si>
  <si>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</si>
  <si>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</si>
  <si>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</si>
  <si>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</si>
  <si>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</si>
  <si>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</si>
  <si>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</si>
  <si>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</si>
  <si>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</si>
  <si>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</si>
  <si>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</si>
  <si>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</si>
  <si>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</si>
  <si>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</si>
  <si>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</si>
  <si>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</si>
  <si>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</si>
  <si>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</si>
  <si>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</si>
  <si>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</si>
  <si>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</si>
  <si>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</si>
  <si>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</si>
  <si>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</si>
  <si>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</si>
  <si>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</si>
  <si>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</si>
  <si>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</si>
  <si>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</si>
  <si>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</si>
  <si>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</si>
  <si>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</si>
  <si>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</si>
  <si>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</si>
  <si>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</si>
  <si>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</si>
  <si>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</si>
  <si>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</si>
  <si>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</si>
  <si>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</si>
  <si>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</si>
  <si>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</si>
  <si>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</si>
  <si>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</si>
  <si>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</si>
  <si>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</si>
  <si>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</si>
  <si>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</si>
  <si>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</si>
  <si>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</si>
  <si>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</si>
  <si>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</si>
  <si>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</si>
  <si>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</si>
  <si>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</si>
  <si>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</si>
  <si>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</si>
  <si>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</si>
  <si>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</si>
  <si>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</si>
  <si>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</si>
  <si>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</si>
  <si>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</si>
  <si>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</si>
  <si>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</si>
  <si>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</si>
  <si>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</si>
  <si>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</si>
  <si>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</si>
  <si>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</si>
  <si>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</si>
  <si>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</si>
  <si>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</si>
  <si>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</si>
  <si>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</si>
  <si>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</si>
  <si>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</si>
  <si>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</si>
  <si>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</si>
  <si>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</si>
  <si>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</si>
  <si>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</si>
  <si>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</si>
  <si>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</si>
  <si>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</si>
  <si>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</si>
  <si>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</si>
  <si>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</si>
  <si>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</si>
  <si>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</si>
  <si>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</si>
  <si>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</si>
  <si>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</si>
  <si>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</si>
  <si>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</si>
  <si>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</si>
  <si>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</si>
  <si>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</si>
  <si>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</si>
  <si>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</si>
  <si>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</si>
  <si>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</si>
  <si>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</si>
  <si>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</si>
  <si>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</si>
  <si>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</si>
  <si>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</si>
  <si>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</si>
  <si>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</si>
  <si>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</si>
  <si>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</si>
  <si>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</si>
  <si>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</si>
  <si>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</si>
  <si>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</si>
  <si>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</si>
  <si>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</si>
  <si>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</si>
  <si>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</si>
  <si>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</si>
  <si>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</si>
  <si>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</si>
  <si>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</si>
  <si>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</si>
  <si>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</si>
  <si>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</si>
  <si>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</si>
  <si>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</si>
  <si>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</si>
  <si>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</si>
  <si>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</si>
  <si>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</si>
  <si>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</si>
  <si>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</si>
  <si>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</si>
  <si>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</si>
  <si>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</si>
  <si>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</si>
  <si>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</si>
  <si>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</si>
  <si>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</si>
  <si>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</si>
  <si>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</si>
  <si>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</si>
  <si>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</si>
  <si>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</si>
  <si>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</si>
  <si>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</si>
  <si>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</si>
  <si>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</si>
  <si>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</si>
  <si>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</si>
  <si>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</si>
  <si>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</si>
  <si>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</si>
  <si>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</si>
  <si>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</si>
  <si>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</si>
  <si>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</si>
  <si>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</si>
  <si>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</si>
  <si>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</si>
  <si>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</si>
  <si>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</si>
  <si>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</si>
  <si>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</si>
  <si>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</si>
  <si>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</si>
  <si>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</si>
  <si>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</si>
  <si>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</si>
  <si>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</si>
  <si>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</si>
  <si>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</si>
  <si>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</si>
  <si>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</si>
  <si>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</si>
  <si>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</si>
  <si>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</si>
  <si>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</si>
  <si>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</si>
  <si>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</si>
  <si>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</si>
  <si>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</si>
  <si>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</si>
  <si>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</si>
  <si>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</si>
  <si>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</si>
  <si>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</si>
  <si>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</si>
  <si>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</si>
  <si>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</si>
  <si>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</si>
  <si>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</si>
  <si>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</si>
  <si>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</si>
  <si>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</si>
  <si>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</si>
  <si>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</si>
  <si>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</si>
  <si>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</si>
  <si>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</si>
  <si>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</si>
  <si>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</si>
  <si>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</si>
  <si>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</si>
  <si>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</si>
  <si>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</si>
  <si>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</si>
  <si>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</si>
  <si>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</si>
  <si>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</si>
  <si>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</si>
  <si>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</si>
  <si>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</si>
  <si>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</si>
  <si>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</si>
  <si>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</si>
  <si>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</si>
  <si>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</si>
  <si>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</si>
  <si>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</si>
  <si>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</si>
  <si>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</si>
  <si>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</si>
  <si>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</si>
  <si>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</si>
  <si>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</si>
  <si>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</si>
  <si>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</si>
  <si>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</si>
  <si>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</si>
  <si>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</si>
  <si>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</si>
  <si>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</si>
  <si>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</si>
  <si>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</si>
  <si>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</si>
  <si>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</si>
  <si>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</si>
  <si>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</si>
  <si>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</si>
  <si>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</si>
  <si>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</si>
  <si>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</si>
  <si>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</si>
  <si>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</si>
  <si>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</si>
  <si>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</si>
  <si>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</si>
  <si>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</si>
  <si>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</si>
  <si>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</si>
  <si>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</si>
  <si>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</si>
  <si>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</si>
  <si>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</si>
  <si>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</si>
  <si>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</si>
  <si>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</si>
  <si>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</si>
  <si>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</si>
  <si>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</si>
  <si>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</si>
  <si>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</si>
  <si>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</si>
  <si>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</si>
  <si>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</si>
  <si>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</si>
  <si>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</si>
  <si>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</si>
  <si>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</si>
  <si>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</si>
  <si>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</si>
  <si>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</si>
  <si>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</si>
  <si>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</si>
  <si>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</si>
  <si>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</si>
  <si>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</si>
  <si>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</si>
  <si>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</si>
  <si>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</si>
  <si>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</si>
  <si>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</si>
  <si>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</si>
  <si>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</si>
  <si>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</si>
  <si>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</si>
  <si>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</si>
  <si>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</si>
  <si>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</si>
  <si>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</si>
  <si>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</si>
  <si>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</si>
  <si>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</si>
  <si>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</si>
  <si>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</si>
  <si>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</si>
  <si>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</si>
  <si>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</si>
  <si>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</si>
  <si>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</si>
  <si>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</si>
  <si>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</si>
  <si>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</si>
  <si>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</si>
  <si>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</si>
  <si>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</si>
  <si>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</si>
  <si>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</si>
  <si>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</si>
  <si>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</si>
  <si>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</si>
  <si>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</si>
  <si>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</si>
  <si>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</si>
  <si>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</si>
  <si>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</si>
  <si>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</si>
  <si>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</si>
  <si>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</si>
  <si>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</si>
  <si>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</si>
  <si>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</si>
  <si>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</si>
  <si>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</si>
  <si>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</si>
  <si>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</si>
  <si>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</si>
  <si>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</si>
  <si>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</si>
  <si>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</si>
  <si>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</si>
  <si>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</si>
  <si>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</si>
  <si>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</si>
  <si>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</si>
  <si>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</si>
  <si>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</si>
  <si>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</si>
  <si>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</si>
  <si>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</si>
  <si>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</si>
  <si>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</si>
  <si>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</si>
  <si>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</si>
  <si>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</si>
  <si>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</si>
  <si>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</si>
  <si>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</si>
  <si>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</si>
  <si>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</si>
  <si>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</si>
  <si>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</si>
  <si>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</si>
  <si>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</si>
  <si>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</si>
  <si>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</si>
  <si>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</si>
  <si>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</si>
  <si>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</si>
  <si>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</si>
  <si>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</si>
  <si>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</si>
  <si>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</si>
  <si>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</si>
  <si>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</si>
  <si>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</si>
  <si>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</si>
  <si>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</si>
  <si>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</si>
  <si>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</si>
  <si>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</si>
  <si>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</si>
  <si>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</si>
  <si>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</si>
  <si>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</si>
  <si>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</si>
  <si>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</si>
  <si>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</si>
  <si>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</si>
  <si>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</si>
  <si>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</si>
  <si>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</si>
  <si>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</si>
  <si>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</si>
  <si>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</si>
  <si>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</si>
  <si>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</si>
  <si>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</si>
  <si>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</si>
  <si>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</si>
  <si>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</si>
  <si>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</si>
  <si>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</si>
  <si>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</si>
  <si>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</si>
  <si>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</si>
  <si>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</si>
  <si>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</si>
  <si>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</si>
  <si>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</si>
  <si>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</si>
  <si>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</si>
  <si>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</si>
  <si>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</si>
  <si>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</si>
  <si>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</si>
  <si>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</si>
  <si>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</si>
  <si>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</si>
  <si>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</si>
  <si>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</si>
  <si>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</si>
  <si>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</si>
  <si>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</si>
  <si>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</si>
  <si>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</si>
  <si>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</si>
  <si>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</si>
  <si>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</si>
  <si>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</si>
  <si>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</si>
  <si>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</si>
  <si>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</si>
  <si>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</si>
  <si>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</si>
  <si>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</si>
  <si>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</si>
  <si>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</si>
  <si>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</si>
  <si>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</si>
  <si>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</si>
  <si>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</si>
  <si>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</si>
  <si>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</si>
  <si>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</si>
  <si>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</si>
  <si>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</si>
  <si>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</si>
  <si>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</si>
  <si>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</si>
  <si>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</si>
  <si>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</si>
  <si>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</si>
  <si>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</si>
  <si>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</si>
  <si>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</si>
  <si>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</si>
  <si>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</si>
  <si>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</si>
  <si>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</si>
  <si>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</si>
  <si>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</si>
  <si>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</si>
  <si>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</si>
  <si>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</si>
  <si>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</si>
  <si>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</si>
  <si>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</si>
  <si>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</si>
  <si>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</si>
  <si>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</si>
  <si>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</si>
  <si>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</si>
  <si>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</si>
  <si>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</si>
  <si>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</si>
  <si>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</si>
  <si>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</si>
  <si>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</si>
  <si>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</si>
  <si>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</si>
  <si>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</si>
  <si>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</si>
  <si>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</si>
  <si>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</si>
  <si>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</si>
  <si>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</si>
  <si>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</si>
  <si>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</si>
  <si>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</si>
  <si>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</si>
  <si>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</si>
  <si>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</si>
  <si>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</si>
  <si>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</si>
  <si>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</si>
  <si>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</si>
  <si>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</si>
  <si>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</si>
  <si>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</si>
  <si>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</si>
  <si>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</si>
  <si>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</si>
  <si>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</si>
  <si>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</si>
  <si>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</si>
  <si>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</si>
  <si>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</si>
  <si>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</si>
  <si>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</si>
  <si>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</si>
  <si>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</si>
  <si>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</si>
  <si>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</si>
  <si>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</si>
  <si>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</si>
  <si>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</si>
  <si>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</si>
  <si>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</si>
  <si>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</si>
  <si>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</si>
  <si>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</si>
  <si>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</si>
  <si>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</si>
  <si>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</si>
  <si>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</si>
  <si>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</si>
  <si>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</si>
  <si>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</si>
  <si>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</si>
  <si>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</si>
  <si>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</si>
  <si>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</si>
  <si>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</si>
  <si>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</si>
  <si>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</si>
  <si>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</si>
  <si>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</si>
  <si>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</si>
  <si>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</si>
  <si>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</si>
  <si>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</si>
  <si>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</si>
  <si>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</si>
  <si>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</si>
  <si>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</si>
  <si>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</si>
  <si>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</si>
  <si>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</si>
  <si>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</si>
  <si>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</si>
  <si>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</si>
  <si>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</si>
  <si>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</si>
  <si>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</si>
  <si>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</si>
  <si>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</si>
  <si>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</si>
  <si>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</si>
  <si>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</si>
  <si>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</si>
  <si>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</si>
  <si>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</si>
  <si>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</si>
  <si>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</si>
  <si>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</si>
  <si>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</si>
  <si>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</si>
  <si>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</si>
  <si>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</si>
  <si>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</si>
  <si>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</si>
  <si>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</si>
  <si>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</si>
  <si>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</si>
  <si>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</si>
  <si>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</si>
  <si>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</si>
  <si>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</si>
  <si>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</si>
  <si>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</si>
  <si>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</si>
  <si>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</si>
  <si>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</si>
  <si>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</si>
  <si>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</si>
  <si>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</si>
  <si>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</si>
  <si>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</si>
  <si>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</si>
  <si>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</si>
  <si>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</si>
  <si>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</si>
  <si>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</si>
  <si>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</si>
  <si>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</si>
  <si>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</si>
  <si>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</si>
  <si>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</si>
  <si>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</si>
  <si>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</si>
  <si>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</si>
  <si>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</si>
  <si>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</si>
  <si>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</si>
  <si>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</si>
  <si>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</si>
  <si>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</si>
  <si>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</si>
  <si>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</si>
  <si>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</si>
  <si>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</si>
  <si>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</si>
  <si>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</si>
  <si>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</si>
  <si>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</si>
  <si>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</si>
  <si>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</si>
  <si>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</si>
  <si>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</si>
  <si>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</si>
  <si>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</si>
  <si>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</si>
  <si>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</si>
  <si>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</si>
  <si>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</si>
  <si>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</si>
  <si>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</si>
  <si>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</si>
  <si>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</si>
  <si>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</si>
  <si>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</si>
  <si>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</si>
  <si>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</si>
  <si>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</si>
  <si>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</si>
  <si>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</si>
  <si>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</si>
  <si>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</si>
  <si>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</si>
  <si>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</si>
  <si>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</si>
  <si>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</si>
  <si>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</si>
  <si>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</si>
  <si>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</si>
  <si>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</si>
  <si>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</si>
  <si>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</si>
  <si>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</si>
  <si>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</si>
  <si>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</si>
  <si>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</si>
  <si>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</si>
  <si>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</si>
  <si>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</si>
  <si>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</si>
  <si>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</si>
  <si>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</si>
  <si>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</si>
  <si>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</si>
  <si>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</si>
  <si>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</si>
  <si>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</si>
  <si>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</si>
  <si>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</si>
  <si>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</si>
  <si>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</si>
  <si>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</si>
  <si>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</si>
  <si>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</si>
  <si>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</si>
  <si>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</si>
  <si>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</si>
  <si>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</si>
  <si>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</si>
  <si>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</si>
  <si>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</si>
  <si>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</si>
  <si>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</si>
  <si>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</si>
  <si>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</si>
  <si>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</si>
  <si>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</si>
  <si>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</si>
  <si>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</si>
  <si>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</si>
  <si>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</si>
  <si>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</si>
  <si>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</si>
  <si>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</si>
  <si>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</si>
  <si>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</si>
  <si>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</si>
  <si>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</si>
  <si>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</si>
  <si>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</si>
  <si>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</si>
  <si>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</si>
  <si>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</si>
  <si>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</si>
  <si>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</si>
  <si>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</si>
  <si>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</si>
  <si>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</si>
  <si>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</si>
  <si>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</si>
  <si>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</si>
  <si>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</si>
  <si>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</si>
  <si>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</si>
  <si>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</si>
  <si>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</si>
  <si>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</si>
  <si>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</si>
  <si>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</si>
  <si>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</si>
  <si>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</si>
  <si>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</si>
  <si>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</si>
  <si>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</si>
  <si>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</si>
  <si>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</si>
  <si>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</si>
  <si>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</si>
  <si>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</si>
  <si>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</si>
  <si>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</si>
  <si>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</si>
  <si>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</si>
  <si>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</si>
  <si>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</si>
  <si>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</si>
  <si>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</si>
  <si>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</si>
  <si>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</si>
  <si>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</si>
  <si>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</si>
  <si>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</si>
  <si>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</si>
  <si>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</si>
  <si>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</si>
  <si>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</si>
  <si>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</si>
  <si>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</si>
  <si>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</si>
  <si>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</si>
  <si>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</si>
  <si>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</si>
  <si>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</si>
  <si>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</si>
  <si>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</si>
  <si>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</si>
  <si>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</si>
  <si>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</si>
  <si>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</si>
  <si>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</si>
  <si>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</si>
  <si>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</si>
  <si>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</si>
  <si>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</si>
  <si>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</si>
  <si>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</si>
  <si>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</si>
  <si>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</si>
  <si>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</si>
  <si>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</si>
  <si>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</si>
  <si>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</si>
  <si>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</si>
  <si>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</si>
  <si>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</si>
  <si>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</si>
  <si>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</si>
  <si>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</si>
  <si>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</si>
  <si>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</si>
  <si>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</si>
  <si>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</si>
  <si>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</si>
  <si>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</si>
  <si>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</si>
  <si>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</si>
  <si>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</si>
  <si>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</si>
  <si>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</si>
  <si>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</si>
  <si>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</si>
  <si>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</si>
  <si>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</si>
  <si>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</si>
  <si>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</si>
  <si>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</si>
  <si>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</si>
  <si>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</si>
  <si>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</si>
  <si>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</si>
  <si>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</si>
  <si>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</si>
  <si>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</si>
  <si>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</si>
  <si>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</si>
  <si>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</si>
  <si>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</si>
  <si>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</si>
  <si>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</si>
  <si>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</si>
  <si>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</si>
  <si>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</si>
  <si>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</si>
  <si>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</si>
  <si>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</si>
  <si>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</si>
  <si>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</si>
  <si>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</si>
  <si>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</si>
  <si>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</si>
  <si>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</si>
  <si>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</si>
  <si>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</si>
  <si>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</si>
  <si>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</si>
  <si>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</si>
  <si>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</si>
  <si>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</si>
  <si>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</si>
  <si>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</si>
  <si>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</si>
  <si>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</si>
  <si>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</si>
  <si>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</si>
  <si>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</si>
  <si>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</si>
  <si>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</si>
  <si>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</si>
  <si>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</si>
  <si>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</si>
  <si>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</si>
  <si>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</si>
  <si>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</si>
  <si>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</si>
  <si>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</si>
  <si>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</si>
  <si>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</si>
  <si>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</si>
  <si>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</si>
  <si>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</si>
  <si>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</si>
  <si>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</si>
  <si>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</si>
  <si>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</si>
  <si>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</si>
  <si>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</si>
  <si>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</si>
  <si>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</si>
  <si>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</si>
  <si>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</si>
  <si>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</si>
  <si>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</si>
  <si>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</si>
  <si>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</si>
  <si>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</si>
  <si>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</si>
  <si>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</si>
  <si>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</si>
  <si>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</si>
  <si>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</si>
  <si>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</si>
  <si>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</si>
  <si>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</si>
  <si>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</si>
  <si>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</si>
  <si>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</si>
  <si>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</si>
  <si>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</si>
  <si>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</si>
  <si>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</si>
  <si>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</si>
  <si>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</si>
  <si>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</si>
  <si>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</si>
  <si>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</si>
  <si>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</si>
  <si>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</si>
  <si>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</si>
  <si>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</si>
  <si>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</si>
  <si>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</si>
  <si>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</si>
  <si>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</si>
  <si>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</si>
  <si>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</si>
  <si>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</si>
  <si>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</si>
  <si>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</si>
  <si>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</si>
  <si>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</si>
  <si>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</si>
  <si>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</si>
  <si>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</si>
  <si>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</si>
  <si>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</si>
  <si>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</si>
  <si>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</si>
  <si>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</si>
  <si>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</si>
  <si>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</si>
  <si>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</si>
  <si>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</si>
  <si>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</si>
  <si>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</si>
  <si>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</si>
  <si>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</si>
  <si>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</si>
  <si>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</si>
  <si>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</si>
  <si>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</si>
  <si>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</si>
  <si>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</si>
  <si>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</si>
  <si>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</si>
  <si>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</si>
  <si>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</si>
  <si>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</si>
  <si>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</si>
  <si>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</si>
  <si>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</si>
  <si>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</si>
  <si>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</si>
  <si>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</si>
  <si>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</si>
  <si>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</si>
  <si>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</si>
  <si>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</si>
  <si>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</si>
  <si>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</si>
  <si>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</si>
  <si>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</si>
  <si>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</si>
  <si>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</si>
  <si>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</si>
  <si>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</si>
  <si>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</si>
  <si>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</si>
  <si>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</si>
  <si>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</si>
  <si>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</si>
  <si>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</si>
  <si>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</si>
  <si>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</si>
  <si>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</si>
  <si>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</si>
  <si>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</si>
  <si>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</si>
  <si>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</si>
  <si>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</si>
  <si>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</si>
  <si>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</si>
  <si>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</si>
  <si>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</si>
  <si>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</si>
  <si>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</si>
  <si>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</si>
  <si>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</si>
  <si>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</si>
  <si>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</si>
  <si>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</si>
  <si>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</si>
  <si>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</si>
  <si>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</si>
  <si>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</si>
  <si>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</si>
  <si>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</si>
  <si>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</si>
  <si>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</si>
  <si>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</si>
  <si>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</si>
  <si>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</si>
  <si>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</si>
  <si>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</si>
  <si>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</si>
  <si>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</si>
  <si>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</si>
  <si>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</si>
  <si>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</si>
  <si>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</si>
  <si>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</si>
  <si>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</si>
  <si>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</si>
  <si>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</si>
  <si>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</si>
  <si>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</si>
  <si>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</si>
  <si>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</si>
  <si>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</si>
  <si>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</si>
  <si>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</si>
  <si>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</si>
  <si>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</si>
  <si>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</si>
  <si>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</si>
  <si>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</si>
  <si>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</si>
  <si>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</si>
  <si>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</si>
  <si>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</si>
  <si>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</si>
  <si>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</si>
  <si>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</si>
  <si>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</si>
  <si>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</si>
  <si>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</si>
  <si>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</si>
  <si>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</si>
  <si>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</si>
  <si>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</si>
  <si>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</si>
  <si>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</si>
  <si>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</si>
  <si>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</si>
  <si>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</si>
  <si>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</si>
  <si>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</si>
  <si>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</si>
  <si>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</si>
  <si>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</si>
  <si>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</si>
  <si>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</si>
  <si>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</si>
  <si>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</si>
  <si>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</si>
  <si>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</si>
  <si>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</si>
  <si>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</si>
  <si>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</si>
  <si>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</si>
  <si>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</si>
  <si>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</si>
  <si>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</si>
  <si>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</si>
  <si>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</si>
  <si>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</si>
  <si>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</si>
  <si>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</si>
  <si>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</si>
  <si>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</si>
  <si>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</si>
  <si>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</si>
  <si>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</si>
  <si>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</si>
  <si>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</si>
  <si>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</si>
  <si>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</si>
  <si>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</si>
  <si>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</si>
  <si>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</si>
  <si>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</si>
  <si>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</si>
  <si>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</si>
  <si>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</si>
  <si>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</si>
  <si>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</si>
  <si>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</si>
  <si>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</si>
  <si>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</si>
  <si>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</si>
  <si>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</si>
  <si>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</si>
  <si>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</si>
  <si>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</si>
  <si>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</si>
  <si>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</si>
  <si>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</si>
  <si>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</si>
  <si>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</si>
  <si>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</si>
  <si>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</si>
  <si>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</si>
  <si>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</si>
  <si>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</si>
  <si>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</si>
  <si>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</si>
  <si>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</si>
  <si>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</si>
  <si>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</si>
  <si>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</si>
  <si>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</si>
  <si>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</si>
  <si>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</si>
  <si>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</si>
  <si>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</si>
  <si>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</si>
  <si>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</si>
  <si>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</si>
  <si>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</si>
  <si>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</si>
  <si>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</si>
  <si>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</si>
  <si>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</si>
  <si>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</si>
  <si>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</si>
  <si>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</si>
  <si>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</si>
  <si>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</si>
  <si>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</si>
  <si>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</si>
  <si>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</si>
  <si>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</si>
  <si>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</si>
  <si>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</si>
  <si>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</si>
  <si>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</si>
  <si>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</si>
  <si>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</si>
  <si>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</si>
  <si>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</si>
  <si>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</si>
  <si>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</si>
  <si>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</si>
  <si>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</si>
  <si>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</si>
  <si>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</si>
  <si>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</si>
  <si>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</si>
  <si>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</si>
  <si>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</si>
  <si>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</si>
  <si>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</si>
  <si>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</si>
  <si>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</si>
  <si>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</si>
  <si>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</si>
  <si>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</si>
  <si>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</si>
  <si>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</si>
  <si>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</si>
  <si>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</si>
  <si>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</si>
  <si>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</si>
  <si>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</si>
  <si>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</si>
  <si>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</si>
  <si>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</si>
  <si>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</si>
  <si>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</si>
  <si>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</si>
  <si>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</si>
  <si>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</si>
  <si>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</si>
  <si>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</si>
  <si>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</si>
  <si>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</si>
  <si>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</si>
  <si>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</si>
  <si>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</si>
  <si>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</si>
  <si>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</si>
  <si>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</si>
  <si>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</si>
  <si>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</si>
  <si>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</si>
  <si>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</si>
  <si>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</si>
  <si>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</si>
  <si>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</si>
  <si>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</si>
  <si>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</si>
  <si>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</si>
  <si>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</si>
  <si>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</si>
  <si>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</si>
  <si>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</si>
  <si>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</si>
  <si>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</si>
  <si>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</si>
  <si>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</si>
  <si>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</si>
  <si>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</si>
  <si>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</si>
  <si>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</si>
  <si>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</si>
  <si>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</si>
  <si>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</si>
  <si>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</si>
  <si>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</si>
  <si>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</si>
  <si>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</si>
  <si>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</si>
  <si>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</si>
  <si>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</si>
  <si>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</si>
  <si>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</si>
  <si>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</si>
  <si>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</si>
  <si>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</si>
  <si>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</si>
  <si>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</si>
  <si>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</si>
  <si>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</si>
  <si>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</si>
  <si>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</si>
  <si>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</si>
  <si>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</si>
  <si>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</si>
  <si>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</si>
  <si>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</si>
  <si>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</si>
  <si>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</si>
  <si>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</si>
  <si>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</si>
  <si>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</si>
  <si>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</si>
  <si>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</si>
  <si>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</si>
  <si>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</si>
  <si>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</si>
  <si>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</si>
  <si>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</si>
  <si>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</si>
  <si>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</si>
  <si>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</si>
  <si>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</si>
  <si>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</si>
  <si>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</si>
  <si>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</si>
  <si>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</si>
  <si>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</si>
  <si>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</si>
  <si>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</si>
  <si>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</si>
  <si>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</si>
  <si>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</si>
  <si>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</si>
  <si>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</si>
  <si>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</si>
  <si>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</si>
  <si>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</si>
  <si>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</si>
  <si>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</si>
  <si>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</si>
  <si>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</si>
  <si>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</si>
  <si>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</si>
  <si>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</si>
  <si>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</si>
  <si>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</si>
  <si>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</si>
  <si>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</si>
  <si>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</si>
  <si>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</si>
  <si>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</si>
  <si>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</si>
  <si>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</si>
  <si>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</si>
  <si>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</si>
  <si>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</si>
  <si>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</si>
  <si>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</si>
  <si>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</si>
  <si>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</si>
  <si>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</si>
  <si>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</si>
  <si>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</si>
  <si>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</si>
  <si>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</si>
  <si>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</si>
  <si>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</si>
  <si>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</si>
  <si>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</si>
  <si>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</si>
  <si>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</si>
  <si>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</si>
  <si>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</si>
  <si>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</si>
  <si>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</si>
  <si>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</si>
  <si>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</si>
  <si>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</si>
  <si>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</si>
  <si>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</si>
  <si>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</si>
  <si>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</si>
  <si>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</si>
  <si>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</si>
  <si>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</si>
  <si>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</si>
  <si>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</si>
  <si>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</si>
  <si>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</si>
  <si>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</si>
  <si>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</si>
  <si>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</si>
  <si>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</si>
  <si>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</si>
  <si>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</si>
  <si>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</si>
  <si>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</si>
  <si>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</si>
  <si>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</si>
  <si>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</si>
  <si>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</si>
  <si>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</si>
  <si>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</si>
  <si>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</si>
  <si>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</si>
  <si>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</si>
  <si>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</si>
  <si>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</si>
  <si>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</si>
  <si>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</si>
  <si>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</si>
  <si>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</si>
  <si>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</si>
  <si>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</si>
  <si>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</si>
  <si>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</si>
  <si>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</si>
  <si>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</si>
  <si>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</si>
  <si>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</si>
  <si>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</si>
  <si>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</si>
  <si>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</si>
  <si>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</si>
  <si>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</si>
  <si>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</si>
  <si>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</si>
  <si>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</si>
  <si>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</si>
  <si>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</si>
  <si>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</si>
  <si>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</si>
  <si>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</si>
  <si>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</si>
  <si>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</si>
  <si>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</si>
  <si>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</si>
  <si>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</si>
  <si>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</si>
  <si>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</si>
  <si>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</si>
  <si>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</si>
  <si>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</si>
  <si>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</si>
  <si>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</si>
  <si>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</si>
  <si>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</si>
  <si>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</si>
  <si>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</si>
  <si>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</si>
  <si>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</si>
  <si>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</si>
  <si>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</si>
  <si>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</si>
  <si>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</si>
  <si>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</si>
  <si>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</si>
  <si>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</si>
  <si>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</si>
  <si>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</si>
  <si>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</si>
  <si>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</si>
  <si>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</si>
  <si>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</si>
  <si>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</si>
  <si>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</si>
  <si>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</si>
  <si>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</si>
  <si>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</si>
  <si>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</si>
  <si>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</si>
  <si>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</si>
  <si>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</si>
  <si>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</si>
  <si>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</si>
  <si>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</si>
  <si>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</si>
  <si>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</si>
  <si>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</si>
  <si>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</si>
  <si>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</si>
  <si>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</si>
  <si>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</si>
  <si>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</si>
  <si>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</si>
  <si>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</si>
  <si>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</si>
  <si>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</si>
  <si>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</si>
  <si>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</si>
  <si>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</si>
  <si>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</si>
  <si>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</si>
  <si>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</si>
  <si>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</si>
  <si>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</si>
  <si>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</si>
  <si>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</si>
  <si>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</si>
  <si>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</si>
  <si>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</si>
  <si>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</si>
  <si>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</si>
  <si>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</si>
  <si>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</si>
  <si>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</si>
  <si>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</si>
  <si>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</si>
  <si>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</si>
  <si>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</si>
  <si>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</si>
  <si>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</si>
  <si>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</si>
  <si>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</si>
  <si>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</si>
  <si>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</si>
  <si>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</si>
  <si>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</si>
  <si>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</si>
  <si>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</si>
  <si>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</si>
  <si>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</si>
  <si>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</si>
  <si>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</si>
  <si>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</si>
  <si>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</si>
  <si>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</si>
  <si>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</si>
  <si>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</si>
  <si>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</si>
  <si>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</si>
  <si>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</si>
  <si>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</si>
  <si>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</si>
  <si>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</si>
  <si>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</si>
  <si>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</si>
  <si>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</si>
  <si>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</si>
  <si>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</si>
  <si>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</si>
  <si>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</si>
  <si>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</si>
  <si>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</si>
  <si>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</si>
  <si>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</si>
  <si>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</si>
  <si>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</si>
  <si>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</si>
  <si>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</si>
  <si>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</si>
  <si>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</si>
  <si>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</si>
  <si>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</si>
  <si>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</si>
  <si>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</si>
  <si>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</si>
  <si>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</si>
  <si>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</si>
  <si>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</si>
  <si>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</si>
  <si>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</si>
  <si>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</si>
  <si>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</si>
  <si>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</si>
  <si>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</si>
  <si>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</si>
  <si>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</si>
  <si>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</si>
  <si>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</si>
  <si>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</si>
  <si>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</si>
  <si>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</si>
  <si>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</si>
  <si>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</si>
  <si>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</si>
  <si>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</si>
  <si>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</si>
  <si>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</si>
  <si>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</si>
  <si>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</si>
  <si>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</si>
  <si>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</si>
  <si>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</si>
  <si>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</si>
  <si>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</si>
  <si>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</si>
  <si>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</si>
  <si>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</si>
  <si>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</si>
  <si>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</si>
  <si>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</si>
  <si>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</si>
  <si>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</si>
  <si>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</si>
  <si>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</si>
  <si>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</si>
  <si>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</si>
  <si>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</si>
  <si>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</si>
  <si>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</si>
  <si>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</si>
  <si>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</si>
  <si>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</si>
  <si>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</si>
  <si>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</si>
  <si>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</si>
  <si>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</si>
  <si>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</si>
  <si>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</si>
  <si>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</si>
  <si>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</si>
  <si>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</si>
  <si>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</si>
  <si>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</si>
  <si>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</si>
  <si>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</si>
  <si>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</si>
  <si>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</si>
  <si>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</si>
  <si>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</si>
  <si>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</si>
  <si>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</si>
  <si>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</si>
  <si>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</si>
  <si>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</si>
  <si>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</si>
  <si>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</si>
  <si>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</si>
  <si>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</si>
  <si>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</si>
  <si>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</si>
  <si>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</si>
  <si>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</si>
  <si>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</si>
  <si>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</si>
  <si>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</si>
  <si>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</si>
  <si>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</si>
  <si>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</si>
  <si>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</si>
  <si>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</si>
  <si>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</si>
  <si>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</si>
  <si>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</si>
  <si>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</si>
  <si>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</si>
  <si>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</si>
  <si>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</si>
  <si>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</si>
  <si>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</si>
  <si>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</si>
  <si>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</si>
  <si>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</si>
  <si>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</si>
  <si>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</si>
  <si>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</si>
  <si>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</si>
  <si>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</si>
  <si>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</si>
  <si>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</si>
  <si>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</si>
  <si>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</si>
  <si>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</si>
  <si>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</si>
  <si>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</si>
  <si>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</si>
  <si>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</si>
  <si>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</si>
  <si>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</si>
  <si>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</si>
  <si>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</si>
  <si>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</si>
  <si>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</si>
  <si>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</si>
  <si>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</si>
  <si>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</si>
  <si>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</si>
  <si>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</si>
  <si>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</si>
  <si>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</si>
  <si>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</si>
  <si>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</si>
  <si>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</si>
  <si>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</si>
  <si>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</si>
  <si>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</si>
  <si>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</si>
  <si>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</si>
  <si>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</si>
  <si>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</si>
  <si>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</si>
  <si>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</si>
  <si>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</si>
  <si>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</si>
  <si>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</si>
  <si>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</si>
  <si>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</si>
  <si>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</si>
  <si>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</si>
  <si>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</si>
  <si>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</si>
  <si>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</si>
  <si>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</si>
  <si>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</si>
  <si>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</si>
  <si>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</si>
  <si>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</si>
  <si>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</si>
  <si>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</si>
  <si>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</si>
  <si>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</si>
  <si>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</si>
  <si>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</si>
  <si>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</si>
  <si>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</si>
  <si>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</si>
  <si>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</si>
  <si>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</si>
  <si>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</si>
  <si>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</si>
  <si>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</si>
  <si>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</si>
  <si>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</si>
  <si>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</si>
  <si>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</si>
  <si>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</si>
  <si>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</si>
  <si>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</si>
  <si>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</si>
  <si>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</si>
  <si>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</si>
  <si>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</si>
  <si>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</si>
  <si>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</si>
  <si>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</si>
  <si>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</si>
  <si>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</si>
  <si>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</si>
  <si>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</si>
  <si>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</si>
  <si>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</si>
  <si>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</si>
  <si>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</si>
  <si>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</si>
  <si>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</si>
  <si>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</si>
  <si>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</si>
  <si>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</si>
  <si>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</si>
  <si>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</si>
  <si>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</si>
  <si>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</si>
  <si>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</si>
  <si>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</si>
  <si>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</si>
  <si>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</si>
  <si>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</si>
  <si>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</si>
  <si>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</si>
  <si>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</si>
  <si>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</si>
  <si>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</si>
  <si>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</si>
  <si>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</si>
  <si>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</si>
  <si>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</si>
  <si>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</si>
  <si>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</si>
  <si>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</si>
  <si>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</si>
  <si>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</si>
  <si>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</si>
  <si>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</si>
  <si>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</si>
  <si>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</si>
  <si>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</si>
  <si>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</si>
  <si>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</si>
  <si>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</si>
  <si>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</si>
  <si>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</si>
  <si>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</si>
  <si>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</si>
  <si>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</si>
  <si>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</si>
  <si>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</si>
  <si>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</si>
  <si>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</si>
  <si>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</si>
  <si>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</si>
  <si>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</si>
  <si>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</si>
  <si>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</si>
  <si>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</si>
  <si>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</si>
  <si>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</si>
  <si>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</si>
  <si>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</si>
  <si>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</si>
  <si>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</si>
  <si>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</si>
  <si>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</si>
  <si>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</si>
  <si>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</si>
  <si>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</si>
  <si>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</si>
  <si>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</si>
  <si>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</si>
  <si>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</si>
  <si>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</si>
  <si>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</si>
  <si>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</si>
  <si>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</si>
  <si>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</si>
  <si>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</si>
  <si>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</si>
  <si>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</si>
  <si>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</si>
  <si>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</si>
  <si>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</si>
  <si>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</si>
  <si>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</si>
  <si>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</si>
  <si>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</si>
  <si>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</si>
  <si>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</si>
  <si>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</si>
  <si>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</si>
  <si>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</si>
  <si>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</si>
  <si>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</si>
  <si>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</si>
  <si>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</si>
  <si>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</si>
  <si>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</si>
  <si>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</si>
  <si>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</si>
  <si>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</si>
  <si>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</si>
  <si>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</si>
  <si>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</si>
  <si>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</si>
  <si>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</si>
  <si>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</si>
  <si>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</si>
  <si>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</si>
  <si>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</si>
  <si>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</si>
  <si>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</si>
  <si>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</si>
  <si>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</si>
  <si>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</si>
  <si>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</si>
  <si>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</si>
  <si>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</si>
  <si>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</si>
  <si>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</si>
  <si>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</si>
  <si>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</si>
  <si>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</si>
  <si>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</si>
  <si>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</si>
  <si>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</si>
  <si>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</si>
  <si>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</si>
  <si>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</si>
  <si>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</si>
  <si>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</si>
  <si>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</si>
  <si>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</si>
  <si>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</si>
  <si>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</si>
  <si>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</si>
  <si>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</si>
  <si>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</si>
  <si>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</si>
  <si>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</si>
  <si>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</si>
  <si>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</si>
  <si>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</si>
  <si>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</si>
  <si>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</si>
  <si>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</si>
  <si>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</si>
  <si>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</si>
  <si>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</si>
  <si>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</si>
  <si>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</si>
  <si>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</si>
  <si>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</si>
  <si>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</si>
  <si>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</si>
  <si>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</si>
  <si>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</si>
  <si>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</si>
  <si>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</si>
  <si>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</si>
  <si>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</si>
  <si>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</si>
  <si>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</si>
  <si>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</si>
  <si>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</si>
  <si>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</si>
  <si>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</si>
  <si>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</si>
  <si>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</si>
  <si>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</si>
  <si>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</si>
  <si>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</si>
  <si>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</si>
  <si>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</si>
  <si>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</si>
  <si>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</si>
  <si>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</si>
  <si>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</si>
  <si>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</si>
  <si>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</si>
  <si>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</si>
  <si>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</si>
  <si>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</si>
  <si>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</si>
  <si>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</si>
  <si>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</si>
  <si>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</si>
  <si>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</si>
  <si>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</si>
  <si>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</si>
  <si>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</si>
  <si>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</si>
  <si>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</si>
  <si>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</si>
  <si>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</si>
  <si>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</si>
  <si>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</si>
  <si>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</si>
  <si>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</si>
  <si>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</si>
  <si>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</si>
  <si>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</si>
  <si>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</si>
  <si>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</si>
  <si>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</si>
  <si>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</si>
  <si>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</si>
  <si>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</si>
  <si>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</si>
  <si>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</si>
  <si>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</si>
  <si>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</si>
  <si>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</si>
  <si>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</si>
  <si>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</si>
  <si>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</si>
  <si>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</si>
  <si>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</si>
  <si>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</si>
  <si>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</si>
  <si>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</si>
  <si>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</si>
  <si>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</si>
  <si>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</si>
  <si>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</si>
  <si>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</si>
  <si>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</si>
  <si>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</si>
  <si>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</si>
  <si>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</si>
  <si>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</si>
  <si>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</si>
  <si>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</si>
  <si>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</si>
  <si>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</si>
  <si>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</si>
  <si>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</si>
  <si>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</si>
  <si>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</si>
  <si>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</si>
  <si>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</si>
  <si>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</si>
  <si>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</si>
  <si>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</si>
  <si>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</si>
  <si>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</si>
  <si>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</si>
  <si>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</si>
  <si>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</si>
  <si>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</si>
  <si>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</si>
  <si>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</si>
  <si>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</si>
  <si>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</si>
  <si>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</si>
  <si>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</si>
  <si>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</si>
  <si>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</si>
  <si>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</si>
  <si>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</si>
  <si>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</si>
  <si>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</si>
  <si>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</si>
  <si>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</si>
  <si>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</si>
  <si>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</si>
  <si>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</si>
  <si>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</si>
  <si>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</si>
  <si>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</si>
  <si>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</si>
  <si>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</si>
  <si>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</si>
  <si>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</si>
  <si>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</si>
  <si>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</si>
  <si>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</si>
  <si>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</si>
  <si>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</si>
  <si>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</si>
  <si>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</si>
  <si>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</si>
  <si>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</si>
  <si>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</si>
  <si>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</si>
  <si>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</si>
  <si>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</si>
  <si>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</si>
  <si>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</si>
  <si>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</si>
  <si>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</si>
  <si>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</si>
  <si>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</si>
  <si>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</si>
  <si>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</si>
  <si>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</si>
  <si>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</si>
  <si>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</si>
  <si>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</si>
  <si>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</si>
  <si>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</si>
  <si>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</si>
  <si>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</si>
  <si>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</si>
  <si>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</si>
  <si>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</si>
  <si>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</si>
  <si>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</si>
  <si>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</si>
  <si>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</si>
  <si>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</si>
  <si>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</si>
  <si>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</si>
  <si>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</si>
  <si>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</si>
  <si>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</si>
  <si>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</si>
  <si>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</si>
  <si>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</si>
  <si>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</si>
  <si>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</si>
  <si>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</si>
  <si>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</si>
  <si>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</si>
  <si>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</si>
  <si>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</si>
  <si>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</si>
  <si>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</si>
  <si>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</si>
  <si>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</si>
  <si>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</si>
  <si>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</si>
  <si>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</si>
  <si>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</si>
  <si>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</si>
  <si>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</si>
  <si>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</si>
  <si>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</si>
  <si>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</si>
  <si>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</si>
  <si>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</si>
  <si>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</si>
  <si>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</si>
  <si>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</si>
  <si>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</si>
  <si>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</si>
  <si>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</si>
  <si>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</si>
  <si>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</si>
  <si>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</si>
  <si>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</si>
  <si>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</si>
  <si>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</si>
  <si>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</si>
  <si>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</si>
  <si>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</si>
  <si>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</si>
  <si>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</si>
  <si>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</si>
  <si>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</si>
  <si>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</si>
  <si>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</si>
  <si>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</si>
  <si>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</si>
  <si>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</si>
  <si>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</si>
  <si>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</si>
  <si>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</si>
  <si>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</si>
  <si>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</si>
  <si>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</si>
  <si>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</si>
  <si>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</si>
  <si>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</si>
  <si>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</si>
  <si>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</si>
  <si>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</si>
  <si>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</si>
  <si>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</si>
  <si>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</si>
  <si>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</si>
  <si>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</si>
  <si>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</si>
  <si>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</si>
  <si>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</si>
  <si>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</si>
  <si>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</si>
  <si>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</si>
  <si>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</si>
  <si>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</si>
  <si>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</si>
  <si>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</si>
  <si>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</si>
  <si>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</si>
  <si>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</si>
  <si>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</si>
  <si>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</si>
  <si>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</si>
  <si>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</si>
  <si>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</si>
  <si>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</si>
  <si>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</si>
  <si>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</si>
  <si>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</si>
  <si>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</si>
  <si>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</si>
  <si>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</si>
  <si>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</si>
  <si>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</si>
  <si>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</si>
  <si>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</si>
  <si>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</si>
  <si>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</si>
  <si>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</si>
  <si>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</si>
  <si>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</si>
  <si>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</si>
  <si>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</si>
  <si>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</si>
  <si>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</si>
  <si>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</si>
  <si>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</si>
  <si>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</si>
  <si>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</si>
  <si>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</si>
  <si>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</si>
  <si>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</si>
  <si>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</si>
  <si>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</si>
  <si>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</si>
  <si>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</si>
  <si>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</si>
  <si>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</si>
  <si>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</si>
  <si>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</si>
  <si>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</si>
  <si>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</si>
  <si>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</si>
  <si>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</si>
  <si>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</si>
  <si>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</si>
  <si>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</si>
  <si>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</si>
  <si>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</si>
  <si>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</si>
  <si>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</si>
  <si>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</si>
  <si>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</si>
  <si>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</si>
  <si>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</si>
  <si>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</si>
  <si>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</si>
  <si>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</si>
  <si>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</si>
  <si>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</si>
  <si>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</si>
  <si>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</si>
  <si>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</si>
  <si>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</si>
  <si>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</si>
  <si>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</si>
  <si>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</si>
  <si>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</si>
  <si>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</si>
  <si>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</si>
  <si>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</si>
  <si>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</si>
  <si>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</si>
  <si>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</si>
  <si>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</si>
  <si>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</si>
  <si>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</si>
  <si>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</si>
  <si>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</si>
  <si>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</si>
  <si>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</si>
  <si>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</si>
  <si>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</si>
  <si>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</si>
  <si>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</si>
  <si>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</si>
  <si>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</si>
  <si>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</si>
  <si>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</si>
  <si>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</si>
  <si>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</si>
  <si>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</si>
  <si>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</si>
  <si>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</si>
  <si>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</si>
  <si>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</si>
  <si>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</si>
  <si>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</si>
  <si>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</si>
  <si>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</si>
  <si>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</si>
  <si>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</si>
  <si>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</si>
  <si>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</si>
  <si>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</si>
  <si>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</si>
  <si>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</si>
  <si>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</si>
  <si>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</si>
  <si>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</si>
  <si>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</si>
  <si>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</si>
  <si>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</si>
  <si>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</si>
  <si>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</si>
  <si>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</si>
  <si>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</si>
  <si>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</si>
  <si>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</si>
  <si>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</si>
  <si>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</si>
  <si>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</si>
  <si>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</si>
  <si>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</si>
  <si>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</si>
  <si>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</si>
  <si>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</si>
  <si>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</si>
  <si>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</si>
  <si>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</si>
  <si>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</si>
  <si>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</si>
  <si>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</si>
  <si>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</si>
  <si>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</si>
  <si>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</si>
  <si>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</si>
  <si>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</si>
  <si>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</si>
  <si>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</si>
  <si>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</si>
  <si>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</si>
  <si>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</si>
  <si>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</si>
  <si>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</si>
  <si>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</si>
  <si>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</si>
  <si>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</si>
  <si>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</si>
  <si>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</si>
  <si>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</si>
  <si>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</si>
  <si>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</si>
  <si>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</si>
  <si>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</si>
  <si>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</si>
  <si>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</si>
  <si>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</si>
  <si>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</si>
  <si>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</si>
  <si>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</si>
  <si>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</si>
  <si>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</si>
  <si>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</si>
  <si>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</si>
  <si>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</si>
  <si>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</si>
  <si>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</si>
  <si>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</si>
  <si>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</si>
  <si>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</si>
  <si>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</si>
  <si>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</si>
  <si>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</si>
  <si>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</si>
  <si>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</si>
  <si>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</si>
  <si>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</si>
  <si>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</si>
  <si>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</si>
  <si>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</si>
  <si>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</si>
  <si>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</si>
  <si>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</si>
  <si>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</si>
  <si>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</si>
  <si>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</si>
  <si>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</si>
  <si>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</si>
  <si>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</si>
  <si>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</si>
  <si>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</si>
  <si>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</si>
  <si>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</si>
  <si>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</si>
  <si>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</si>
  <si>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</si>
  <si>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</si>
  <si>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</si>
  <si>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</si>
  <si>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</si>
  <si>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</si>
  <si>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</si>
  <si>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</si>
  <si>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</si>
  <si>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</si>
  <si>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</si>
  <si>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</si>
  <si>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</si>
  <si>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</si>
  <si>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</si>
  <si>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</si>
  <si>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</si>
  <si>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</si>
  <si>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</si>
  <si>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</si>
  <si>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</si>
  <si>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</si>
  <si>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</si>
  <si>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</si>
  <si>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</si>
  <si>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</si>
  <si>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</si>
  <si>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</si>
  <si>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</si>
  <si>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</si>
  <si>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</si>
  <si>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</si>
  <si>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</si>
  <si>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</si>
  <si>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</si>
  <si>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</si>
  <si>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</si>
  <si>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</si>
  <si>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</si>
  <si>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</si>
  <si>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</si>
  <si>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</si>
  <si>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</si>
  <si>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</si>
  <si>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</si>
  <si>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</si>
  <si>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</si>
  <si>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</si>
  <si>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</si>
  <si>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</si>
  <si>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</si>
  <si>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</si>
  <si>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</si>
  <si>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</si>
  <si>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</si>
  <si>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</si>
  <si>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</si>
  <si>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</si>
  <si>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</si>
  <si>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</si>
  <si>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</si>
  <si>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</si>
  <si>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</si>
  <si>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</si>
  <si>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</si>
  <si>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</si>
  <si>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</si>
  <si>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</si>
  <si>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</si>
  <si>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</si>
  <si>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</si>
  <si>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</si>
  <si>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</si>
  <si>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</si>
  <si>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</si>
  <si>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</si>
  <si>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</si>
  <si>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</si>
  <si>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</si>
  <si>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</si>
  <si>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</si>
  <si>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</si>
  <si>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</si>
  <si>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</si>
  <si>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</si>
  <si>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</si>
  <si>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</si>
  <si>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</si>
  <si>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</si>
  <si>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</si>
  <si>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</si>
  <si>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</si>
  <si>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</si>
  <si>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</si>
  <si>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</si>
  <si>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</si>
  <si>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</si>
  <si>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</si>
  <si>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</si>
  <si>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</si>
  <si>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</si>
  <si>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</si>
  <si>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</si>
  <si>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</si>
  <si>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</si>
  <si>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</si>
  <si>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</si>
  <si>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</si>
  <si>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</si>
  <si>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</si>
  <si>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</si>
  <si>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</si>
  <si>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</si>
  <si>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</si>
  <si>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</si>
  <si>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</si>
  <si>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</si>
  <si>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</si>
  <si>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</si>
  <si>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</si>
  <si>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</si>
  <si>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</si>
  <si>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</si>
  <si>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</si>
  <si>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</si>
  <si>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</si>
  <si>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</si>
  <si>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</si>
  <si>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</si>
  <si>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</si>
  <si>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</si>
  <si>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</si>
  <si>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</si>
  <si>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</si>
  <si>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</si>
  <si>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</si>
  <si>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</si>
  <si>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</si>
  <si>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</si>
  <si>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</si>
  <si>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</si>
  <si>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</si>
  <si>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</si>
  <si>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</si>
  <si>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</si>
  <si>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</si>
  <si>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</si>
  <si>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</si>
  <si>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</si>
  <si>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</si>
  <si>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</si>
  <si>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</si>
  <si>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</si>
  <si>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</si>
  <si>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</si>
  <si>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</si>
  <si>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</si>
  <si>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</si>
  <si>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</si>
  <si>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</si>
  <si>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</si>
  <si>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</si>
  <si>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</si>
  <si>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</si>
  <si>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</si>
  <si>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</si>
  <si>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</si>
  <si>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</si>
  <si>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</si>
  <si>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</si>
  <si>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</si>
  <si>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</si>
  <si>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</si>
  <si>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</si>
  <si>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</si>
  <si>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</si>
  <si>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</si>
  <si>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</si>
  <si>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</si>
  <si>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</si>
  <si>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</si>
  <si>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</si>
  <si>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</si>
  <si>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</si>
  <si>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</si>
  <si>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</si>
  <si>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</si>
  <si>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</si>
  <si>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</si>
  <si>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</si>
  <si>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</si>
  <si>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</si>
  <si>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</si>
  <si>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</si>
  <si>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</si>
  <si>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</si>
  <si>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</si>
  <si>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</si>
  <si>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</si>
  <si>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</si>
  <si>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</si>
  <si>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</si>
  <si>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</si>
  <si>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</si>
  <si>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</si>
  <si>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</si>
  <si>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</si>
  <si>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</si>
  <si>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</si>
  <si>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</si>
  <si>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</si>
  <si>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</si>
  <si>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</si>
  <si>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</si>
  <si>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</si>
  <si>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</si>
  <si>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</si>
  <si>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</si>
  <si>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</si>
  <si>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</si>
  <si>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</si>
  <si>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</si>
  <si>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</si>
  <si>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</si>
  <si>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</si>
  <si>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</si>
  <si>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</si>
  <si>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</si>
  <si>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</si>
  <si>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</si>
  <si>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</si>
  <si>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</si>
  <si>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</si>
  <si>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</si>
  <si>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</si>
  <si>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</si>
  <si>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</si>
  <si>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</si>
  <si>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</si>
  <si>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</si>
  <si>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</si>
  <si>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</si>
  <si>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</si>
  <si>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</si>
  <si>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</si>
  <si>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</si>
  <si>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</si>
  <si>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</si>
  <si>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</si>
  <si>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</si>
  <si>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</si>
  <si>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</si>
  <si>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</si>
  <si>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</si>
  <si>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</si>
  <si>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</si>
  <si>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</si>
  <si>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</si>
  <si>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</si>
  <si>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</si>
  <si>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</si>
  <si>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</si>
  <si>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</si>
  <si>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</si>
  <si>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</si>
  <si>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</si>
  <si>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</si>
  <si>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</si>
  <si>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</si>
  <si>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</si>
  <si>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</si>
  <si>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</si>
  <si>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</si>
  <si>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</si>
  <si>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</si>
  <si>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</si>
  <si>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</si>
  <si>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</si>
  <si>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</si>
  <si>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</si>
  <si>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</si>
  <si>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</si>
  <si>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</si>
  <si>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</si>
  <si>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</si>
  <si>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</si>
  <si>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</si>
  <si>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</si>
  <si>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</si>
  <si>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</si>
  <si>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</si>
  <si>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</si>
  <si>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</si>
  <si>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</si>
  <si>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</si>
  <si>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</si>
  <si>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</si>
  <si>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</si>
  <si>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</si>
  <si>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</si>
  <si>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</si>
  <si>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</si>
  <si>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</si>
  <si>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</si>
  <si>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</si>
  <si>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</si>
  <si>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</si>
  <si>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</si>
  <si>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</si>
  <si>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</si>
  <si>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</si>
  <si>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</si>
  <si>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</si>
  <si>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</si>
  <si>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</si>
  <si>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</si>
  <si>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</si>
  <si>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</si>
  <si>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</si>
  <si>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</si>
  <si>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</si>
  <si>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</si>
  <si>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</si>
  <si>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</si>
  <si>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</si>
  <si>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</si>
  <si>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</si>
  <si>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</si>
  <si>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</si>
  <si>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</si>
  <si>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</si>
  <si>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</si>
  <si>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</si>
  <si>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</si>
  <si>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</si>
  <si>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</si>
  <si>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</si>
  <si>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</si>
  <si>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</si>
  <si>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</si>
  <si>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</si>
  <si>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</si>
  <si>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</si>
  <si>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</si>
  <si>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</si>
  <si>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</si>
  <si>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</si>
  <si>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</si>
  <si>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</si>
  <si>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</si>
  <si>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</si>
  <si>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</si>
  <si>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</si>
  <si>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</si>
  <si>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</si>
  <si>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</si>
  <si>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</si>
  <si>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</si>
  <si>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</si>
  <si>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</si>
  <si>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</si>
  <si>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</si>
  <si>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</si>
  <si>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</si>
  <si>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</si>
  <si>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</si>
  <si>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</si>
  <si>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</si>
  <si>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</si>
  <si>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</si>
  <si>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</si>
  <si>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</si>
  <si>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</si>
  <si>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</si>
  <si>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</si>
  <si>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</si>
  <si>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</si>
  <si>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</si>
  <si>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</si>
  <si>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</si>
  <si>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</si>
  <si>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</si>
  <si>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</si>
  <si>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</si>
  <si>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</si>
  <si>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</si>
  <si>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</si>
  <si>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</si>
  <si>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</si>
  <si>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</si>
  <si>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</si>
  <si>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</si>
  <si>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</si>
  <si>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</si>
  <si>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</si>
  <si>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</si>
  <si>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</si>
  <si>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</si>
  <si>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</si>
  <si>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</si>
  <si>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</si>
  <si>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</si>
  <si>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</si>
  <si>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</si>
  <si>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</si>
  <si>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</si>
  <si>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</si>
  <si>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</si>
  <si>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</si>
  <si>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</si>
  <si>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</si>
  <si>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</si>
  <si>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</si>
  <si>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</si>
  <si>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</si>
  <si>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</si>
  <si>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</si>
  <si>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</si>
  <si>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</si>
  <si>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</si>
  <si>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</si>
  <si>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</si>
  <si>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</si>
  <si>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</si>
  <si>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</si>
  <si>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</si>
  <si>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</si>
  <si>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</si>
  <si>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</si>
  <si>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</si>
  <si>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</si>
  <si>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</si>
  <si>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</si>
  <si>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</si>
  <si>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</si>
  <si>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</si>
  <si>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</si>
  <si>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</si>
  <si>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</si>
  <si>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</si>
  <si>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</si>
  <si>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</si>
  <si>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</si>
  <si>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</si>
  <si>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</si>
  <si>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</si>
  <si>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</si>
  <si>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</si>
  <si>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</si>
  <si>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</si>
  <si>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</si>
  <si>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</si>
  <si>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</si>
  <si>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</si>
  <si>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</si>
  <si>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</si>
  <si>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</si>
  <si>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</si>
  <si>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</si>
  <si>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</si>
  <si>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</si>
  <si>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</si>
  <si>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</si>
  <si>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</si>
  <si>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</si>
  <si>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</si>
  <si>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</si>
  <si>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</si>
  <si>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</si>
  <si>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</si>
  <si>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</si>
  <si>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</si>
  <si>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</si>
  <si>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</si>
  <si>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</si>
  <si>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</si>
  <si>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</si>
  <si>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</si>
  <si>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</si>
  <si>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</si>
  <si>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</si>
  <si>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</si>
  <si>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</si>
  <si>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</si>
  <si>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</si>
  <si>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</si>
  <si>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</si>
  <si>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</si>
  <si>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</si>
  <si>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</si>
  <si>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</si>
  <si>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</si>
  <si>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</si>
  <si>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</si>
  <si>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</si>
  <si>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</si>
  <si>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</si>
  <si>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</si>
  <si>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</si>
  <si>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</si>
  <si>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</si>
  <si>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</si>
  <si>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</si>
  <si>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</si>
  <si>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</si>
  <si>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</si>
  <si>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</si>
  <si>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</si>
  <si>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</si>
  <si>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</si>
  <si>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</si>
  <si>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</si>
  <si>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</si>
  <si>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</si>
  <si>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</si>
  <si>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</si>
  <si>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</si>
  <si>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</si>
  <si>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</si>
  <si>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</si>
  <si>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</si>
  <si>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</si>
  <si>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</si>
  <si>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</si>
  <si>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</si>
  <si>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</si>
  <si>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</si>
  <si>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</si>
  <si>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</si>
  <si>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</si>
  <si>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</si>
  <si>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</si>
  <si>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</si>
  <si>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</si>
  <si>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</si>
  <si>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</si>
  <si>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</si>
  <si>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</si>
  <si>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</si>
  <si>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</si>
  <si>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</si>
  <si>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</si>
  <si>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</si>
  <si>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</si>
  <si>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</si>
  <si>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</si>
  <si>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</si>
  <si>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</si>
  <si>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</si>
  <si>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</si>
  <si>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</si>
  <si>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</si>
  <si>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</si>
  <si>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</si>
  <si>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</si>
  <si>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</si>
  <si>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</si>
  <si>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</si>
  <si>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</si>
  <si>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</si>
  <si>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</si>
  <si>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</si>
  <si>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</si>
  <si>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</si>
  <si>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</si>
  <si>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</si>
  <si>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</si>
  <si>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</si>
  <si>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</si>
  <si>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</si>
  <si>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</si>
  <si>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</si>
  <si>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</si>
  <si>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</si>
  <si>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</si>
  <si>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</si>
  <si>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</si>
  <si>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</si>
  <si>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</si>
  <si>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</si>
  <si>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</si>
  <si>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</si>
  <si>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</si>
  <si>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</si>
  <si>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</si>
  <si>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</si>
  <si>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</si>
  <si>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</si>
  <si>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</si>
  <si>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</si>
  <si>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</si>
  <si>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</si>
  <si>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</si>
  <si>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</si>
  <si>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</si>
  <si>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</si>
  <si>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</si>
  <si>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</si>
  <si>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</si>
  <si>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</si>
  <si>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</si>
  <si>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</si>
  <si>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</si>
  <si>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</si>
  <si>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</si>
  <si>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</si>
  <si>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</si>
  <si>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</si>
  <si>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</si>
  <si>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</si>
  <si>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</si>
  <si>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</si>
  <si>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</si>
  <si>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</si>
  <si>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</si>
  <si>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</si>
  <si>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</si>
  <si>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</si>
  <si>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</si>
  <si>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</si>
  <si>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</si>
  <si>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</si>
  <si>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</si>
  <si>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</si>
  <si>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</si>
  <si>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</si>
  <si>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</si>
  <si>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</si>
  <si>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</si>
  <si>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</si>
  <si>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</si>
  <si>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</si>
  <si>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</si>
  <si>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</si>
  <si>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</si>
  <si>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</si>
  <si>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</si>
  <si>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</si>
  <si>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</si>
  <si>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</si>
  <si>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</si>
  <si>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</si>
  <si>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</si>
  <si>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</si>
  <si>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</si>
  <si>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</si>
  <si>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</si>
  <si>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</si>
  <si>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</si>
  <si>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</si>
  <si>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</si>
  <si>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</si>
  <si>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</si>
  <si>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</si>
  <si>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</si>
  <si>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</si>
  <si>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</si>
  <si>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</si>
  <si>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</si>
  <si>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</si>
  <si>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</si>
  <si>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</si>
  <si>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</si>
  <si>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</si>
  <si>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</si>
  <si>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</si>
  <si>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</si>
  <si>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</si>
  <si>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</si>
  <si>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</si>
  <si>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</si>
  <si>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</si>
  <si>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</si>
  <si>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</si>
  <si>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</si>
  <si>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</si>
  <si>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</si>
  <si>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</si>
  <si>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</si>
  <si>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</si>
  <si>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</si>
  <si>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</si>
  <si>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</si>
  <si>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</si>
  <si>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</si>
  <si>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</si>
  <si>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</si>
  <si>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</si>
  <si>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</si>
  <si>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</si>
  <si>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</si>
  <si>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</si>
  <si>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</si>
  <si>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</si>
  <si>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</si>
  <si>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</si>
  <si>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</si>
  <si>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</si>
  <si>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</si>
  <si>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</si>
  <si>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</si>
  <si>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</si>
  <si>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</si>
  <si>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</si>
  <si>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</si>
  <si>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</si>
  <si>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</si>
  <si>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</si>
  <si>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</si>
  <si>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</si>
  <si>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</si>
  <si>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</si>
  <si>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</si>
  <si>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</si>
  <si>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</si>
  <si>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</si>
  <si>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</si>
  <si>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</si>
  <si>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</si>
  <si>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</si>
  <si>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</si>
  <si>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</si>
  <si>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</si>
  <si>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</si>
  <si>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</si>
  <si>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</si>
  <si>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</si>
  <si>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</si>
  <si>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</si>
  <si>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</si>
  <si>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</si>
  <si>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</si>
  <si>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</si>
  <si>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</si>
  <si>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</si>
  <si>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</si>
  <si>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</si>
  <si>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</si>
  <si>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</si>
  <si>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</si>
  <si>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</si>
  <si>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</si>
  <si>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</si>
  <si>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</si>
  <si>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</si>
  <si>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</si>
  <si>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</si>
  <si>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</si>
  <si>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</si>
  <si>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</si>
  <si>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</si>
  <si>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</si>
  <si>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</si>
  <si>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</si>
  <si>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</si>
  <si>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</si>
  <si>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</si>
  <si>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</si>
  <si>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</si>
  <si>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</si>
  <si>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</si>
  <si>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</si>
  <si>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</si>
  <si>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</si>
  <si>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</si>
  <si>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</si>
  <si>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</si>
  <si>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</si>
  <si>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</si>
  <si>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</si>
  <si>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</si>
  <si>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</si>
  <si>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</si>
  <si>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</si>
  <si>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</si>
  <si>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</si>
  <si>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</si>
  <si>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</si>
  <si>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</si>
  <si>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</si>
  <si>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</si>
  <si>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</si>
  <si>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</si>
  <si>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</si>
  <si>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</si>
  <si>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</si>
  <si>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</si>
  <si>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</si>
  <si>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</si>
  <si>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</si>
  <si>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</si>
  <si>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</si>
  <si>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</si>
  <si>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</si>
  <si>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</si>
  <si>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</si>
  <si>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</si>
  <si>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</si>
  <si>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</si>
  <si>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</si>
  <si>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</si>
  <si>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</si>
  <si>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</si>
  <si>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</si>
  <si>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</si>
  <si>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</si>
  <si>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</si>
  <si>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</si>
  <si>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</si>
  <si>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</si>
  <si>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</si>
  <si>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</si>
  <si>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</si>
  <si>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</si>
  <si>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</si>
  <si>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</si>
  <si>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</si>
  <si>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</si>
  <si>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</si>
  <si>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</si>
  <si>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</si>
  <si>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</si>
  <si>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</si>
  <si>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</si>
  <si>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</si>
  <si>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</si>
  <si>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</si>
  <si>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</si>
  <si>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</si>
  <si>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</si>
  <si>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</si>
  <si>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</si>
  <si>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</si>
  <si>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</si>
  <si>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</si>
  <si>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</si>
  <si>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</si>
  <si>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</si>
  <si>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</si>
  <si>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</si>
  <si>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</si>
  <si>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</si>
  <si>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</si>
  <si>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</si>
  <si>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</si>
  <si>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</si>
  <si>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</si>
  <si>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</si>
  <si>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</si>
  <si>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</si>
  <si>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</si>
  <si>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</si>
  <si>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</si>
  <si>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</si>
  <si>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</si>
  <si>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</si>
  <si>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</si>
  <si>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</si>
  <si>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</si>
  <si>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</si>
  <si>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</si>
  <si>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</si>
  <si>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</si>
  <si>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</si>
  <si>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</si>
  <si>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</si>
  <si>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</si>
  <si>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</si>
  <si>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</si>
  <si>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</si>
  <si>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</si>
  <si>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</si>
  <si>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</si>
  <si>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</si>
  <si>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</si>
  <si>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</si>
  <si>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</si>
  <si>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</si>
  <si>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</si>
  <si>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</si>
  <si>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</si>
  <si>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</si>
  <si>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</si>
  <si>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</si>
  <si>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</si>
  <si>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</si>
  <si>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</si>
  <si>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</si>
  <si>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</si>
  <si>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</si>
  <si>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</si>
  <si>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</si>
  <si>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</si>
  <si>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</si>
  <si>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</si>
  <si>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</si>
  <si>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</si>
  <si>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</si>
  <si>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</si>
  <si>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</si>
  <si>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</si>
  <si>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</si>
  <si>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</si>
  <si>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</si>
  <si>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</si>
  <si>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</si>
  <si>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</si>
  <si>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</si>
  <si>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</si>
  <si>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</si>
  <si>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</si>
  <si>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</si>
  <si>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</si>
  <si>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</si>
  <si>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</si>
  <si>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</si>
  <si>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</si>
  <si>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</si>
  <si>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</si>
  <si>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</si>
  <si>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</si>
  <si>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</si>
  <si>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</si>
  <si>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</si>
  <si>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</si>
  <si>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</si>
  <si>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</si>
  <si>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</si>
  <si>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</si>
  <si>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</si>
  <si>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</si>
  <si>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</si>
  <si>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</si>
  <si>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</si>
  <si>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</si>
  <si>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</si>
  <si>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</si>
  <si>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</si>
  <si>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</si>
  <si>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</si>
  <si>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</si>
  <si>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</si>
  <si>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</si>
  <si>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</si>
  <si>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</si>
  <si>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</si>
  <si>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</si>
  <si>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</si>
  <si>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</si>
  <si>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</si>
  <si>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</si>
  <si>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</si>
  <si>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</si>
  <si>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</si>
  <si>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</si>
  <si>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</si>
  <si>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</si>
  <si>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</si>
  <si>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</si>
  <si>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</si>
  <si>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</si>
  <si>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</si>
  <si>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</si>
  <si>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</si>
  <si>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</si>
  <si>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</si>
  <si>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</si>
  <si>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</si>
  <si>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</si>
  <si>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</si>
  <si>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</si>
  <si>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</si>
  <si>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</si>
  <si>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</si>
  <si>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</si>
  <si>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</si>
  <si>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</si>
  <si>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</si>
  <si>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</si>
  <si>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</si>
  <si>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</si>
  <si>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</si>
  <si>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</si>
  <si>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</si>
  <si>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</si>
  <si>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</si>
  <si>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</si>
  <si>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</si>
  <si>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</si>
  <si>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</si>
  <si>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</si>
  <si>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</si>
  <si>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</si>
  <si>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</si>
  <si>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</si>
  <si>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</si>
  <si>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</si>
  <si>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</si>
  <si>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</si>
  <si>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</si>
  <si>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</si>
  <si>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</si>
  <si>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</si>
  <si>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</si>
  <si>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</si>
  <si>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</si>
  <si>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</si>
  <si>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</si>
  <si>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</si>
  <si>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</si>
  <si>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</si>
  <si>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</si>
  <si>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</si>
  <si>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</si>
  <si>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</si>
  <si>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</si>
  <si>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</si>
  <si>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</si>
  <si>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</si>
  <si>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</si>
  <si>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</si>
  <si>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</si>
  <si>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</si>
  <si>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</si>
  <si>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</si>
  <si>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</si>
  <si>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</si>
  <si>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</si>
  <si>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</si>
  <si>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</si>
  <si>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</si>
  <si>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</si>
  <si>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</si>
  <si>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</si>
  <si>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</si>
  <si>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</si>
  <si>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</si>
  <si>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</si>
  <si>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</si>
  <si>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</si>
  <si>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</si>
  <si>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</si>
  <si>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</si>
  <si>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</si>
  <si>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</si>
  <si>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</si>
  <si>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</si>
  <si>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</si>
  <si>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</si>
  <si>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</si>
  <si>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</si>
  <si>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</si>
  <si>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</si>
  <si>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</si>
  <si>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</si>
  <si>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</si>
  <si>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</si>
  <si>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</si>
  <si>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</si>
  <si>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</si>
  <si>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</si>
  <si>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</si>
  <si>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</si>
  <si>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</si>
  <si>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</si>
  <si>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</si>
  <si>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</si>
  <si>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</si>
  <si>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</si>
  <si>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</si>
  <si>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</si>
  <si>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</si>
  <si>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</si>
  <si>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</si>
  <si>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</si>
  <si>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</si>
  <si>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</si>
  <si>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</si>
  <si>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</si>
  <si>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</si>
  <si>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</si>
  <si>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</si>
  <si>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</si>
  <si>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</si>
  <si>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</si>
  <si>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</si>
  <si>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</si>
  <si>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</si>
  <si>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</si>
  <si>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</si>
  <si>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</si>
  <si>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</si>
  <si>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</si>
  <si>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</si>
  <si>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</si>
  <si>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</si>
  <si>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</si>
  <si>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</si>
  <si>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</si>
  <si>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</si>
  <si>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</si>
  <si>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</si>
  <si>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</si>
  <si>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</si>
  <si>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</si>
  <si>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</si>
  <si>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</si>
  <si>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</si>
  <si>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</si>
  <si>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</si>
  <si>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</si>
  <si>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</si>
  <si>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</si>
  <si>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</si>
  <si>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</si>
  <si>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</si>
  <si>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</si>
  <si>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</si>
  <si>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</si>
  <si>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</si>
  <si>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</si>
  <si>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</si>
  <si>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</si>
  <si>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</si>
  <si>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</si>
  <si>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</si>
  <si>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</si>
  <si>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</si>
  <si>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</si>
  <si>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</si>
  <si>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</si>
  <si>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</si>
  <si>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</si>
  <si>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</si>
  <si>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</si>
  <si>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</si>
  <si>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</si>
  <si>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</si>
  <si>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</si>
  <si>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</si>
  <si>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</si>
  <si>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</si>
  <si>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</si>
  <si>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</si>
  <si>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</si>
  <si>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</si>
  <si>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</si>
  <si>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</si>
  <si>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</si>
  <si>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</si>
  <si>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</si>
  <si>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</si>
  <si>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</si>
  <si>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</si>
  <si>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</si>
  <si>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</si>
  <si>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</si>
  <si>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</si>
  <si>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</si>
  <si>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</si>
  <si>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</si>
  <si>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</si>
  <si>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</si>
  <si>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</si>
  <si>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</si>
  <si>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</si>
  <si>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</si>
  <si>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</si>
  <si>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</si>
  <si>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</si>
  <si>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</si>
  <si>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</si>
  <si>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</si>
  <si>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</si>
  <si>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</si>
  <si>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</si>
  <si>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</si>
  <si>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</si>
  <si>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</si>
  <si>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</si>
  <si>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</si>
  <si>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</si>
  <si>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</si>
  <si>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</si>
  <si>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</si>
  <si>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</si>
  <si>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</si>
  <si>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</si>
  <si>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</si>
  <si>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</si>
  <si>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</si>
  <si>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</si>
  <si>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</si>
  <si>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</si>
  <si>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</si>
  <si>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</si>
  <si>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</si>
  <si>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</si>
  <si>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</si>
  <si>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</si>
  <si>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</si>
  <si>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</si>
  <si>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</si>
  <si>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</si>
  <si>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</si>
  <si>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</si>
  <si>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</si>
  <si>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</si>
  <si>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</si>
  <si>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</si>
  <si>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</si>
  <si>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</si>
  <si>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</si>
  <si>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</si>
  <si>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</si>
  <si>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</si>
  <si>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</si>
  <si>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</si>
  <si>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</si>
  <si>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</si>
  <si>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</si>
  <si>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</si>
  <si>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</si>
  <si>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</si>
  <si>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</si>
  <si>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</si>
  <si>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</si>
  <si>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</si>
  <si>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</si>
  <si>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</si>
  <si>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</si>
  <si>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</si>
  <si>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</si>
  <si>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</si>
  <si>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</si>
  <si>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</si>
  <si>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</si>
  <si>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</si>
  <si>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</si>
  <si>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</si>
  <si>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</si>
  <si>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</si>
  <si>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</si>
  <si>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</si>
  <si>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</si>
  <si>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</si>
  <si>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</si>
  <si>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</si>
  <si>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</si>
  <si>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</si>
  <si>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</si>
  <si>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</si>
  <si>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</si>
  <si>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</si>
  <si>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</si>
  <si>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</si>
  <si>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</si>
  <si>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</si>
  <si>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</si>
  <si>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</si>
  <si>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</si>
  <si>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</si>
  <si>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</si>
  <si>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</si>
  <si>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</si>
  <si>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</si>
  <si>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</si>
  <si>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</si>
  <si>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</si>
  <si>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</si>
  <si>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</si>
  <si>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</si>
  <si>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</si>
  <si>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</si>
  <si>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</si>
  <si>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</si>
  <si>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</si>
  <si>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</si>
  <si>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</si>
  <si>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</si>
  <si>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</si>
  <si>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</si>
  <si>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</si>
  <si>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</si>
  <si>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</si>
  <si>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</si>
  <si>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</si>
  <si>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</si>
  <si>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</si>
  <si>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</si>
  <si>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</si>
  <si>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</si>
  <si>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</si>
  <si>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</si>
  <si>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</si>
  <si>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</si>
  <si>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</si>
  <si>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</si>
  <si>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</si>
  <si>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</si>
  <si>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</si>
  <si>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</si>
  <si>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</si>
  <si>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</si>
  <si>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</si>
  <si>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</si>
  <si>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</si>
  <si>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</si>
  <si>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</si>
  <si>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</si>
  <si>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</si>
  <si>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</si>
  <si>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</si>
  <si>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</si>
  <si>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</si>
  <si>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</si>
  <si>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</si>
  <si>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</si>
  <si>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</si>
  <si>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</si>
  <si>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</si>
  <si>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</si>
  <si>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</si>
  <si>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</si>
  <si>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</si>
  <si>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</si>
  <si>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</si>
  <si>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</si>
  <si>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</si>
  <si>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</si>
  <si>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</si>
  <si>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</si>
  <si>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</si>
  <si>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</si>
  <si>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</si>
  <si>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</si>
  <si>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</si>
  <si>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</si>
  <si>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</si>
  <si>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</si>
  <si>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</si>
  <si>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</si>
  <si>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</si>
  <si>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</si>
  <si>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</si>
  <si>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</si>
  <si>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</si>
  <si>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</si>
  <si>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</si>
  <si>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</si>
  <si>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</si>
  <si>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</si>
  <si>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</si>
  <si>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</si>
  <si>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</si>
  <si>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</si>
  <si>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</si>
  <si>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</si>
  <si>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</si>
  <si>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</si>
  <si>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</si>
  <si>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</si>
  <si>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</si>
  <si>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</si>
  <si>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</si>
  <si>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</si>
  <si>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</si>
  <si>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</si>
  <si>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</si>
  <si>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</si>
  <si>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</si>
  <si>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</si>
  <si>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</si>
  <si>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</si>
  <si>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</si>
  <si>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</si>
  <si>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</si>
  <si>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</si>
  <si>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</si>
  <si>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</si>
  <si>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</si>
  <si>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</si>
  <si>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</si>
  <si>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</si>
  <si>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</si>
  <si>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</si>
  <si>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</si>
  <si>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</si>
  <si>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</si>
  <si>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</si>
  <si>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</si>
  <si>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</si>
  <si>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</si>
  <si>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</si>
  <si>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</si>
  <si>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</si>
  <si>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</si>
  <si>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</si>
  <si>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</si>
  <si>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</si>
  <si>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</si>
  <si>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</si>
  <si>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</si>
  <si>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</si>
  <si>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</si>
  <si>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</si>
  <si>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</si>
  <si>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</si>
  <si>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</si>
  <si>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</si>
  <si>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</si>
  <si>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</si>
  <si>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</si>
  <si>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</si>
  <si>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</si>
  <si>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</si>
  <si>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</si>
  <si>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</si>
  <si>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</si>
  <si>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</si>
  <si>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</si>
  <si>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</si>
  <si>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</si>
  <si>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</si>
  <si>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</si>
  <si>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</si>
  <si>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</si>
  <si>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</si>
  <si>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</si>
  <si>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</si>
  <si>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</si>
  <si>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</si>
  <si>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</si>
  <si>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</si>
  <si>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</si>
  <si>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</si>
  <si>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</si>
  <si>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</si>
  <si>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</si>
  <si>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</si>
  <si>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</si>
  <si>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</si>
  <si>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</si>
  <si>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</si>
  <si>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</si>
  <si>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</si>
  <si>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</si>
  <si>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</si>
  <si>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</si>
  <si>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</si>
  <si>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</si>
  <si>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</si>
  <si>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</si>
  <si>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</si>
  <si>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</si>
  <si>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</si>
  <si>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</si>
  <si>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</si>
  <si>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</si>
  <si>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</si>
  <si>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</si>
  <si>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</si>
  <si>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</si>
  <si>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</si>
  <si>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</si>
  <si>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</si>
  <si>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</si>
  <si>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</si>
  <si>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</si>
  <si>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</si>
  <si>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</si>
  <si>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</si>
  <si>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</si>
  <si>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</si>
  <si>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</si>
  <si>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</si>
  <si>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</si>
  <si>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</si>
  <si>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</si>
  <si>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</si>
  <si>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</si>
  <si>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</si>
  <si>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</si>
  <si>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</si>
  <si>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</si>
  <si>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</si>
  <si>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</si>
  <si>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</si>
  <si>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</si>
  <si>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</si>
  <si>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</si>
  <si>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</si>
  <si>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</si>
  <si>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</si>
  <si>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</si>
  <si>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</si>
  <si>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</si>
  <si>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</si>
  <si>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</si>
  <si>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</si>
  <si>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</si>
  <si>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</si>
  <si>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</si>
  <si>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</si>
  <si>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</si>
  <si>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</si>
  <si>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</si>
  <si>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</si>
  <si>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</si>
  <si>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</si>
  <si>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</si>
  <si>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</si>
  <si>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</si>
  <si>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</si>
  <si>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</si>
  <si>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</si>
  <si>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</si>
  <si>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</si>
  <si>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</si>
  <si>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</si>
  <si>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</si>
  <si>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</si>
  <si>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</si>
  <si>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</si>
  <si>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</si>
  <si>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</si>
  <si>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</si>
  <si>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</si>
  <si>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</si>
  <si>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</si>
  <si>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</si>
  <si>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</si>
  <si>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</si>
  <si>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</si>
  <si>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</si>
  <si>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</si>
  <si>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</si>
  <si>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</si>
  <si>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</si>
  <si>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</si>
  <si>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</si>
  <si>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</si>
  <si>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</si>
  <si>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</si>
  <si>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</si>
  <si>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</si>
  <si>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</si>
  <si>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</si>
  <si>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</si>
  <si>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</si>
  <si>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</si>
  <si>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</si>
  <si>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</si>
  <si>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</si>
  <si>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</si>
  <si>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</si>
  <si>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</si>
  <si>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</si>
  <si>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</si>
  <si>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</si>
  <si>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</si>
  <si>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</si>
  <si>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</si>
  <si>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</si>
  <si>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</si>
  <si>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</si>
  <si>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</si>
  <si>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</si>
  <si>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</si>
  <si>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</si>
  <si>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</si>
  <si>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</si>
  <si>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</si>
  <si>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</si>
  <si>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</si>
  <si>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</si>
  <si>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</si>
  <si>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</si>
  <si>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</si>
  <si>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</si>
  <si>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</si>
  <si>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</si>
  <si>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</si>
  <si>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</si>
  <si>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</si>
  <si>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</si>
  <si>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</si>
  <si>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</si>
  <si>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</si>
  <si>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</si>
  <si>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</si>
  <si>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</si>
  <si>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</si>
  <si>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</si>
  <si>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</si>
  <si>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</si>
  <si>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</si>
  <si>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</si>
  <si>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</si>
  <si>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</si>
  <si>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</si>
  <si>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</si>
  <si>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</si>
  <si>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</si>
  <si>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</si>
  <si>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</si>
  <si>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</si>
  <si>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</si>
  <si>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</si>
  <si>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</si>
  <si>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</si>
  <si>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</si>
  <si>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</si>
  <si>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</si>
  <si>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</si>
  <si>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</si>
  <si>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</si>
  <si>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</si>
  <si>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</si>
  <si>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</si>
  <si>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</si>
  <si>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</si>
  <si>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</si>
  <si>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</si>
  <si>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</si>
  <si>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</si>
  <si>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</si>
  <si>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</si>
  <si>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</si>
  <si>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</si>
  <si>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</si>
  <si>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</si>
  <si>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</si>
  <si>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</si>
  <si>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</si>
  <si>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</si>
  <si>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</si>
  <si>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</si>
  <si>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</si>
  <si>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</si>
  <si>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</si>
  <si>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</si>
  <si>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</si>
  <si>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</si>
  <si>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</si>
  <si>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</si>
  <si>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</si>
  <si>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</si>
  <si>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</si>
  <si>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</si>
  <si>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</si>
  <si>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</si>
  <si>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</si>
  <si>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</si>
  <si>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</si>
  <si>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</si>
  <si>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</si>
  <si>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</si>
  <si>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</si>
  <si>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</si>
  <si>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</si>
  <si>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</si>
  <si>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</si>
  <si>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</si>
  <si>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</si>
  <si>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</si>
  <si>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</si>
  <si>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</si>
  <si>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</si>
  <si>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</si>
  <si>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</si>
  <si>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</si>
  <si>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</si>
  <si>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</si>
  <si>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</si>
  <si>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</si>
  <si>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</si>
  <si>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</si>
  <si>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</si>
  <si>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</si>
  <si>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</si>
  <si>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</si>
  <si>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</si>
  <si>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</si>
  <si>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</si>
  <si>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</si>
  <si>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</si>
  <si>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</si>
  <si>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</si>
  <si>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</si>
  <si>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</si>
  <si>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</si>
  <si>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</si>
  <si>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</si>
  <si>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</si>
  <si>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</si>
  <si>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</si>
  <si>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</si>
  <si>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</si>
  <si>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</si>
  <si>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</si>
  <si>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</si>
  <si>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</si>
  <si>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</si>
  <si>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</si>
  <si>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</si>
  <si>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</si>
  <si>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</si>
  <si>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</si>
  <si>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</si>
  <si>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</si>
  <si>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</si>
  <si>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</si>
  <si>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</si>
  <si>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</si>
  <si>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</si>
  <si>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</si>
  <si>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</si>
  <si>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</si>
  <si>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</si>
  <si>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</si>
  <si>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</si>
  <si>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</si>
  <si>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</si>
  <si>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</si>
  <si>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</si>
  <si>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</si>
  <si>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</si>
  <si>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</si>
  <si>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</si>
  <si>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</si>
  <si>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</si>
  <si>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</si>
  <si>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</si>
  <si>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</si>
  <si>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</si>
  <si>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</si>
  <si>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</si>
  <si>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</si>
  <si>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</si>
  <si>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</si>
  <si>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</si>
  <si>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</si>
  <si>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</si>
  <si>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</si>
  <si>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</si>
  <si>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</si>
  <si>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</si>
  <si>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</si>
  <si>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</si>
  <si>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</si>
  <si>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</si>
  <si>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</si>
  <si>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</si>
  <si>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</si>
  <si>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</si>
  <si>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</si>
  <si>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</si>
  <si>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</si>
  <si>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</si>
  <si>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</si>
  <si>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</si>
  <si>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</si>
  <si>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</si>
  <si>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</si>
  <si>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</si>
  <si>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</si>
  <si>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</si>
  <si>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</si>
  <si>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</si>
  <si>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</si>
  <si>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</si>
  <si>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</si>
  <si>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</si>
  <si>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</si>
  <si>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</si>
  <si>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</si>
  <si>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</si>
  <si>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</si>
  <si>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</si>
  <si>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</si>
  <si>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</si>
  <si>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</si>
  <si>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</si>
  <si>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</si>
  <si>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</si>
  <si>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</si>
  <si>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</si>
  <si>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</si>
  <si>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</si>
  <si>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</si>
  <si>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</si>
  <si>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</si>
  <si>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</si>
  <si>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</si>
  <si>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</si>
  <si>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</si>
  <si>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</si>
  <si>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</si>
  <si>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</si>
  <si>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</si>
  <si>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</si>
  <si>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</si>
  <si>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</si>
  <si>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</si>
  <si>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</si>
  <si>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</si>
  <si>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</si>
  <si>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</si>
  <si>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</si>
  <si>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</si>
  <si>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</si>
  <si>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</si>
  <si>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</si>
  <si>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</si>
  <si>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</si>
  <si>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</si>
  <si>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</si>
  <si>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</si>
  <si>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</si>
  <si>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</si>
  <si>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</si>
  <si>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</si>
  <si>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</si>
  <si>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</si>
  <si>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</si>
  <si>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</si>
  <si>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</si>
  <si>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</si>
  <si>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</si>
  <si>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</si>
  <si>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</si>
  <si>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</si>
  <si>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</si>
  <si>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</si>
  <si>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</si>
  <si>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</si>
  <si>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</si>
  <si>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</si>
  <si>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</si>
  <si>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</si>
  <si>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</si>
  <si>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</si>
  <si>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</si>
  <si>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</si>
  <si>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</si>
  <si>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</si>
  <si>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</si>
  <si>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</si>
  <si>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</si>
  <si>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</si>
  <si>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</si>
  <si>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</si>
  <si>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</si>
  <si>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</si>
  <si>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</si>
  <si>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</si>
  <si>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</si>
  <si>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</si>
  <si>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</si>
  <si>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</si>
  <si>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</si>
  <si>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</si>
  <si>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</si>
  <si>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</si>
  <si>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</si>
  <si>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</si>
  <si>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</si>
  <si>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</si>
  <si>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</si>
  <si>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</si>
  <si>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</si>
  <si>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</si>
  <si>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</si>
  <si>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</si>
  <si>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</si>
  <si>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</si>
  <si>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</si>
  <si>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</si>
  <si>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</si>
  <si>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</si>
  <si>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</si>
  <si>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</si>
  <si>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</si>
  <si>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</si>
  <si>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</si>
  <si>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</si>
  <si>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</si>
  <si>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</si>
  <si>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</si>
  <si>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</si>
  <si>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</si>
  <si>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</si>
  <si>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</si>
  <si>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</si>
  <si>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</si>
  <si>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</si>
  <si>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</si>
  <si>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</si>
  <si>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</si>
  <si>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</si>
  <si>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</si>
  <si>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</si>
  <si>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</si>
  <si>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</si>
  <si>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</si>
  <si>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</si>
  <si>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</si>
  <si>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</si>
  <si>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</si>
  <si>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</si>
  <si>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</si>
  <si>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</si>
  <si>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</si>
  <si>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</si>
  <si>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</si>
  <si>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</si>
  <si>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</si>
  <si>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</si>
  <si>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</si>
  <si>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</si>
  <si>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</si>
  <si>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</si>
  <si>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</si>
  <si>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</si>
  <si>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</si>
  <si>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</si>
  <si>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</si>
  <si>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</si>
  <si>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</si>
  <si>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</si>
  <si>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</si>
  <si>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</si>
  <si>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</si>
  <si>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</si>
  <si>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</si>
  <si>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</si>
  <si>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</si>
  <si>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</si>
  <si>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</si>
  <si>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</si>
  <si>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</si>
  <si>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</si>
  <si>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</si>
  <si>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</si>
  <si>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</si>
  <si>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</si>
  <si>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</si>
  <si>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</si>
  <si>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</si>
  <si>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</si>
  <si>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</si>
  <si>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</si>
  <si>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</si>
  <si>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</si>
  <si>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</si>
  <si>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</si>
  <si>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</si>
  <si>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</si>
  <si>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</si>
  <si>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</si>
  <si>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</si>
  <si>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</si>
  <si>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</si>
  <si>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</si>
  <si>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</si>
  <si>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</si>
  <si>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</si>
  <si>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</si>
  <si>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</si>
  <si>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</si>
  <si>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</si>
  <si>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</si>
  <si>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</si>
  <si>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</si>
  <si>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</si>
  <si>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</si>
  <si>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</si>
  <si>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</si>
  <si>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</si>
  <si>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</si>
  <si>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</si>
  <si>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</si>
  <si>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</si>
  <si>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</si>
  <si>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</si>
  <si>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</si>
  <si>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</si>
  <si>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</si>
  <si>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</si>
  <si>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</si>
  <si>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</si>
  <si>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</si>
  <si>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</si>
  <si>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</si>
  <si>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</si>
  <si>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</si>
  <si>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</si>
  <si>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</si>
  <si>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</si>
  <si>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</si>
  <si>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</si>
  <si>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</si>
  <si>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</si>
  <si>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</si>
  <si>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</si>
  <si>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</si>
  <si>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</si>
  <si>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</si>
  <si>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</si>
  <si>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</si>
  <si>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</si>
  <si>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</si>
  <si>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</si>
  <si>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</si>
  <si>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</si>
  <si>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</si>
  <si>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</si>
  <si>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</si>
  <si>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</si>
  <si>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</si>
  <si>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</si>
  <si>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</si>
  <si>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</si>
  <si>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</si>
  <si>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</si>
  <si>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</si>
  <si>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</si>
  <si>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</si>
  <si>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</si>
  <si>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</si>
  <si>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</si>
  <si>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</si>
  <si>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</si>
  <si>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</si>
  <si>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</si>
  <si>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</si>
  <si>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</si>
  <si>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</si>
  <si>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</si>
  <si>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</si>
  <si>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</si>
  <si>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</si>
  <si>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</si>
  <si>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</si>
  <si>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</si>
  <si>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</si>
  <si>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</si>
  <si>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</si>
  <si>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</si>
  <si>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</si>
  <si>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</si>
  <si>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</si>
  <si>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</si>
  <si>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</si>
  <si>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</si>
  <si>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</si>
  <si>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</si>
  <si>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</si>
  <si>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</si>
  <si>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</si>
  <si>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</si>
  <si>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</si>
  <si>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</si>
  <si>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</si>
  <si>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</si>
  <si>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</si>
  <si>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</si>
  <si>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</si>
  <si>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</si>
  <si>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</si>
  <si>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</si>
  <si>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</si>
  <si>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</si>
  <si>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</si>
  <si>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</si>
  <si>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</si>
  <si>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</si>
  <si>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</si>
  <si>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</si>
  <si>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</si>
  <si>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</si>
  <si>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</si>
  <si>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</si>
  <si>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</si>
  <si>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</si>
  <si>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</si>
  <si>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</si>
  <si>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</si>
  <si>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</si>
  <si>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</si>
  <si>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</si>
  <si>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</si>
  <si>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</si>
  <si>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</si>
  <si>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</si>
  <si>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</si>
  <si>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</si>
  <si>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</si>
  <si>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</si>
  <si>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</si>
  <si>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</si>
  <si>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</si>
  <si>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</si>
  <si>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</si>
  <si>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</si>
  <si>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</si>
  <si>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</si>
  <si>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</si>
  <si>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</si>
  <si>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</si>
  <si>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</si>
  <si>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</si>
  <si>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</si>
  <si>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</si>
  <si>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</si>
  <si>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</si>
  <si>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</si>
  <si>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</si>
  <si>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</si>
  <si>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</si>
  <si>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</si>
  <si>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</si>
  <si>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</si>
  <si>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</si>
  <si>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</si>
  <si>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</si>
  <si>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</si>
  <si>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</si>
  <si>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</si>
  <si>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</si>
  <si>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</si>
  <si>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</si>
  <si>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</si>
  <si>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</si>
  <si>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</si>
  <si>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</si>
  <si>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</si>
  <si>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</si>
  <si>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</si>
  <si>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</si>
  <si>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</si>
  <si>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</si>
  <si>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</si>
  <si>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</si>
  <si>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</si>
  <si>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</si>
  <si>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</si>
  <si>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</si>
  <si>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</si>
  <si>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</si>
  <si>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</si>
  <si>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</si>
  <si>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</si>
  <si>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</si>
  <si>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</si>
  <si>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</si>
  <si>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</si>
  <si>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</si>
  <si>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</si>
  <si>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</si>
  <si>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</si>
  <si>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</si>
  <si>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</si>
  <si>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</si>
  <si>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</si>
  <si>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</si>
  <si>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</si>
  <si>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</si>
  <si>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</si>
  <si>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</si>
  <si>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</si>
  <si>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</si>
  <si>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</si>
  <si>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</si>
  <si>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</si>
  <si>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</si>
  <si>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</si>
  <si>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</si>
  <si>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</si>
  <si>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</si>
  <si>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</si>
  <si>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</si>
  <si>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</si>
  <si>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</si>
  <si>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</si>
  <si>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</si>
  <si>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</si>
  <si>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</si>
  <si>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</si>
  <si>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</si>
  <si>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</si>
  <si>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</si>
  <si>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</si>
  <si>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</si>
  <si>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</si>
  <si>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</si>
  <si>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</si>
  <si>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</si>
  <si>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</si>
  <si>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</si>
  <si>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</si>
  <si>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</si>
  <si>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</si>
  <si>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</si>
  <si>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</si>
  <si>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</si>
  <si>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</si>
  <si>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</si>
  <si>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</si>
  <si>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</si>
  <si>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</si>
  <si>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</si>
  <si>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</si>
  <si>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</si>
  <si>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</si>
  <si>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</si>
  <si>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</si>
  <si>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</si>
  <si>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</si>
  <si>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</si>
  <si>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</si>
  <si>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</si>
  <si>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</si>
  <si>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</si>
  <si>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</si>
  <si>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</si>
  <si>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</si>
  <si>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</si>
  <si>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</si>
  <si>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</si>
  <si>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</si>
  <si>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</si>
  <si>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</si>
  <si>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</si>
  <si>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</si>
  <si>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</si>
  <si>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</si>
  <si>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</si>
  <si>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</si>
  <si>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</si>
  <si>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</si>
  <si>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</si>
  <si>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</si>
  <si>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</si>
  <si>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</si>
  <si>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</si>
  <si>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</si>
  <si>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</si>
  <si>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</si>
  <si>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</si>
  <si>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</si>
  <si>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</si>
  <si>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</si>
  <si>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</si>
  <si>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</si>
  <si>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</si>
  <si>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</si>
  <si>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</si>
  <si>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</si>
  <si>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</si>
  <si>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</si>
  <si>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</si>
  <si>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</si>
  <si>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</si>
  <si>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</si>
  <si>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</si>
  <si>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</si>
  <si>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</si>
  <si>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</si>
  <si>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</si>
  <si>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</si>
  <si>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</si>
  <si>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</si>
  <si>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</si>
  <si>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</si>
  <si>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</si>
  <si>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</si>
  <si>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</si>
  <si>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</si>
  <si>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</si>
  <si>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</si>
  <si>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</si>
  <si>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</si>
  <si>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</si>
  <si>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</si>
  <si>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</si>
  <si>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</si>
  <si>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</si>
  <si>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</si>
  <si>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</si>
  <si>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</si>
  <si>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</si>
  <si>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</si>
  <si>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</si>
  <si>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</si>
  <si>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</si>
  <si>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</si>
  <si>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</si>
  <si>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</si>
  <si>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</si>
  <si>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</si>
  <si>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</si>
  <si>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</si>
  <si>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</si>
  <si>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</si>
  <si>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</si>
  <si>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</si>
  <si>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</si>
  <si>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</si>
  <si>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</si>
  <si>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</si>
  <si>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</si>
  <si>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</si>
  <si>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</si>
  <si>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</si>
  <si>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</si>
  <si>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</si>
  <si>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</si>
  <si>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</si>
  <si>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</si>
  <si>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</si>
  <si>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</si>
  <si>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</si>
  <si>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</si>
  <si>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</si>
  <si>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</si>
  <si>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</si>
  <si>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</si>
  <si>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</si>
  <si>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</si>
  <si>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</si>
  <si>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</si>
  <si>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</si>
  <si>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</si>
  <si>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</si>
  <si>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</si>
  <si>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</si>
  <si>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</si>
  <si>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</si>
  <si>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</si>
  <si>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</si>
  <si>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</si>
  <si>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</si>
  <si>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</si>
  <si>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</si>
  <si>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</si>
  <si>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</si>
  <si>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</si>
  <si>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</si>
  <si>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</si>
  <si>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</si>
  <si>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</si>
  <si>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</si>
  <si>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</si>
  <si>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</si>
  <si>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</si>
  <si>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</si>
  <si>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</si>
  <si>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</si>
  <si>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</si>
  <si>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</si>
  <si>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</si>
  <si>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</si>
  <si>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</si>
  <si>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</si>
  <si>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</si>
  <si>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</si>
  <si>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</si>
  <si>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</si>
  <si>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</si>
  <si>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</si>
  <si>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</si>
  <si>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</si>
  <si>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</si>
  <si>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</si>
  <si>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</si>
  <si>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</si>
  <si>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</si>
  <si>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</si>
  <si>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</si>
  <si>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</si>
  <si>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</si>
  <si>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</si>
  <si>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</si>
  <si>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</si>
  <si>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</si>
  <si>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</si>
  <si>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</si>
  <si>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</si>
  <si>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</si>
  <si>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</si>
  <si>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</si>
  <si>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</si>
  <si>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</si>
  <si>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</si>
  <si>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</si>
  <si>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</si>
  <si>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</si>
  <si>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</si>
  <si>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</si>
  <si>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</si>
  <si>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</si>
  <si>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</si>
  <si>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</si>
  <si>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</si>
  <si>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</si>
  <si>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</si>
  <si>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</si>
  <si>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</si>
  <si>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</si>
  <si>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</si>
  <si>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</si>
  <si>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</si>
  <si>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</si>
  <si>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</si>
  <si>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</si>
  <si>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</si>
  <si>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</si>
  <si>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</si>
  <si>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</si>
  <si>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</si>
  <si>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</si>
  <si>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</si>
  <si>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</si>
  <si>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</si>
  <si>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</si>
  <si>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</si>
  <si>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</si>
  <si>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</si>
  <si>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</si>
  <si>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</si>
  <si>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</si>
  <si>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</si>
  <si>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</si>
  <si>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</si>
  <si>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</si>
  <si>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</si>
  <si>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</si>
  <si>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</si>
  <si>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</si>
  <si>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</si>
  <si>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</si>
  <si>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</si>
  <si>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</si>
  <si>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</si>
  <si>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</si>
  <si>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</si>
  <si>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</si>
  <si>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</si>
  <si>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</si>
  <si>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</si>
  <si>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</si>
  <si>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</si>
  <si>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</si>
  <si>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</si>
  <si>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</si>
  <si>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</si>
  <si>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</si>
  <si>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</si>
  <si>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</si>
  <si>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</si>
  <si>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</si>
  <si>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</si>
  <si>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</si>
  <si>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</si>
  <si>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</si>
  <si>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</si>
  <si>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</si>
  <si>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</si>
  <si>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</si>
  <si>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</si>
  <si>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</si>
  <si>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</si>
  <si>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</si>
  <si>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</si>
  <si>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</si>
  <si>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</si>
  <si>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</si>
  <si>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</si>
  <si>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</si>
  <si>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</si>
  <si>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</si>
  <si>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</si>
  <si>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</si>
  <si>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</si>
  <si>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</si>
  <si>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</si>
  <si>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</si>
  <si>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</si>
  <si>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</si>
  <si>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</si>
  <si>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</si>
  <si>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</si>
  <si>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</si>
  <si>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</si>
  <si>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</si>
  <si>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</si>
  <si>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</si>
  <si>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</si>
  <si>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</si>
  <si>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</si>
  <si>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</si>
  <si>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</si>
  <si>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</si>
  <si>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</si>
  <si>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</si>
  <si>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</si>
  <si>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</si>
  <si>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</si>
  <si>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</si>
  <si>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</si>
  <si>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</si>
  <si>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</si>
  <si>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</si>
  <si>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</si>
  <si>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</si>
  <si>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</si>
  <si>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</si>
  <si>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</si>
  <si>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</si>
  <si>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</si>
  <si>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</si>
  <si>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</si>
  <si>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</si>
  <si>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</si>
  <si>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</si>
  <si>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</si>
  <si>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</si>
  <si>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</si>
  <si>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</si>
  <si>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</si>
  <si>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</si>
  <si>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</si>
  <si>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</si>
  <si>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</si>
  <si>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</si>
  <si>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</si>
  <si>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</si>
  <si>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</si>
  <si>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</si>
  <si>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</si>
  <si>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</si>
  <si>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</si>
  <si>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</si>
  <si>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</si>
  <si>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</si>
  <si>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</si>
  <si>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</si>
  <si>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</si>
  <si>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</si>
  <si>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</si>
  <si>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</si>
  <si>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</si>
  <si>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</si>
  <si>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</si>
  <si>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</si>
  <si>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</si>
  <si>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</si>
  <si>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</si>
  <si>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</si>
  <si>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</si>
  <si>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</si>
  <si>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</si>
  <si>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</si>
  <si>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</si>
  <si>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</si>
  <si>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</si>
  <si>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</si>
  <si>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</si>
  <si>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</si>
  <si>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</si>
  <si>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</si>
  <si>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</si>
  <si>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</si>
  <si>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</si>
  <si>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</si>
  <si>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</si>
  <si>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</si>
  <si>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</si>
  <si>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</si>
  <si>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</si>
  <si>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</si>
  <si>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</si>
  <si>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</si>
  <si>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</si>
  <si>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</si>
  <si>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</si>
  <si>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</si>
  <si>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</si>
  <si>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</si>
  <si>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</si>
  <si>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</si>
  <si>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</si>
  <si>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</si>
  <si>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</si>
  <si>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</si>
  <si>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</si>
  <si>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</si>
  <si>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</si>
  <si>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</si>
  <si>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</si>
  <si>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</si>
  <si>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</si>
  <si>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</si>
  <si>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</si>
  <si>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</si>
  <si>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</si>
  <si>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</si>
  <si>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</si>
  <si>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</si>
  <si>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</si>
  <si>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</si>
  <si>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</si>
  <si>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</si>
  <si>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</si>
  <si>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</si>
  <si>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</si>
  <si>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</si>
  <si>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</si>
  <si>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</si>
  <si>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</si>
  <si>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</si>
  <si>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</si>
  <si>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</si>
  <si>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</si>
  <si>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</si>
  <si>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</si>
  <si>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</si>
  <si>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</si>
  <si>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</si>
  <si>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</si>
  <si>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</si>
  <si>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</si>
  <si>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</si>
  <si>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</si>
  <si>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</si>
  <si>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</si>
  <si>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</si>
  <si>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</si>
  <si>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</si>
  <si>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</si>
  <si>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</si>
  <si>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</si>
  <si>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</si>
  <si>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</si>
  <si>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</si>
  <si>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</si>
  <si>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</si>
  <si>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</si>
  <si>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</si>
  <si>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</si>
  <si>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</si>
  <si>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</si>
  <si>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</si>
  <si>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</si>
  <si>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</si>
  <si>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</si>
  <si>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</si>
  <si>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</si>
  <si>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</si>
  <si>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</si>
  <si>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</si>
  <si>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</si>
  <si>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</si>
  <si>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</si>
  <si>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</si>
  <si>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</si>
  <si>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</si>
  <si>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</si>
  <si>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</si>
  <si>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</si>
  <si>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</si>
  <si>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</si>
  <si>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</si>
  <si>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</si>
  <si>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</si>
  <si>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</si>
  <si>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</si>
  <si>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</si>
  <si>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</si>
  <si>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</si>
  <si>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</si>
  <si>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</si>
  <si>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</si>
  <si>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</si>
  <si>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</si>
  <si>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</si>
  <si>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</si>
  <si>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</si>
  <si>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</si>
  <si>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</si>
  <si>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</si>
  <si>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</si>
  <si>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</si>
  <si>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</si>
  <si>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</si>
  <si>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</si>
  <si>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</si>
  <si>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</si>
  <si>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</si>
  <si>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</si>
  <si>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</si>
  <si>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</si>
  <si>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</si>
  <si>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</si>
  <si>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</si>
  <si>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</si>
  <si>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</si>
  <si>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</si>
  <si>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</si>
  <si>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</si>
  <si>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</si>
  <si>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</si>
  <si>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</si>
  <si>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</si>
  <si>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</si>
  <si>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</si>
  <si>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</si>
  <si>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</si>
  <si>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</si>
  <si>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</si>
  <si>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</si>
  <si>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</si>
  <si>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</si>
  <si>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</si>
  <si>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</si>
  <si>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</si>
  <si>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</si>
  <si>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</si>
  <si>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</si>
  <si>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</si>
  <si>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</si>
  <si>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</si>
  <si>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</si>
  <si>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</si>
  <si>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</si>
  <si>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</si>
  <si>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</si>
  <si>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</si>
  <si>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</si>
  <si>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</si>
  <si>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</si>
  <si>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</si>
  <si>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</si>
  <si>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</si>
  <si>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</si>
  <si>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</si>
  <si>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</si>
  <si>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</si>
  <si>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</si>
  <si>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</si>
  <si>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</si>
  <si>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</si>
  <si>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</si>
  <si>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</si>
  <si>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</si>
  <si>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</si>
  <si>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</si>
  <si>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</si>
  <si>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</si>
  <si>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</si>
  <si>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</si>
  <si>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</si>
  <si>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</si>
  <si>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</si>
  <si>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</si>
  <si>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</si>
  <si>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</si>
  <si>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</si>
  <si>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</si>
  <si>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</si>
  <si>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</si>
  <si>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</si>
  <si>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</si>
  <si>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</si>
  <si>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</si>
  <si>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</si>
  <si>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</si>
  <si>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</si>
  <si>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</si>
  <si>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</si>
  <si>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</si>
  <si>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</si>
  <si>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</si>
  <si>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</si>
  <si>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</si>
  <si>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</si>
  <si>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</si>
  <si>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</si>
  <si>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</si>
  <si>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</si>
  <si>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</si>
  <si>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</si>
  <si>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</si>
  <si>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</si>
  <si>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</si>
  <si>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</si>
  <si>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</si>
  <si>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</si>
  <si>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</si>
  <si>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</si>
  <si>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</si>
  <si>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</si>
  <si>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</si>
  <si>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</si>
  <si>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</si>
  <si>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</si>
  <si>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</si>
  <si>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</si>
  <si>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</si>
  <si>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</si>
  <si>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</si>
  <si>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</si>
  <si>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</si>
  <si>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</si>
  <si>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</si>
  <si>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</si>
  <si>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</si>
  <si>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</si>
  <si>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</si>
  <si>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</si>
  <si>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</si>
  <si>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</si>
  <si>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</si>
  <si>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</si>
  <si>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</si>
  <si>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</si>
  <si>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</si>
  <si>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</si>
  <si>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</si>
  <si>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</si>
  <si>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</si>
  <si>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</si>
  <si>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</si>
  <si>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</si>
  <si>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</si>
  <si>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</si>
  <si>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</si>
  <si>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</si>
  <si>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</si>
  <si>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</si>
  <si>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</si>
  <si>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</si>
  <si>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</si>
  <si>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</si>
  <si>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</si>
  <si>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</si>
  <si>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</si>
  <si>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</si>
  <si>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</si>
  <si>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</si>
  <si>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</si>
  <si>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</si>
  <si>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</si>
  <si>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</si>
  <si>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</si>
  <si>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</si>
  <si>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</si>
  <si>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</si>
  <si>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</si>
  <si>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</si>
  <si>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</si>
  <si>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</si>
  <si>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</si>
  <si>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</si>
  <si>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</si>
  <si>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</si>
  <si>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</si>
  <si>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</si>
  <si>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</si>
  <si>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</si>
  <si>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</si>
  <si>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</si>
  <si>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</si>
  <si>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</si>
  <si>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</si>
  <si>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</si>
  <si>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</si>
  <si>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</si>
  <si>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</si>
  <si>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</si>
  <si>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</si>
  <si>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</si>
  <si>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</si>
  <si>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</si>
  <si>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</si>
  <si>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</si>
  <si>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</si>
  <si>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</si>
  <si>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</si>
  <si>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</si>
  <si>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</si>
  <si>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</si>
  <si>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</si>
  <si>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</si>
  <si>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</si>
  <si>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</si>
  <si>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</si>
  <si>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</si>
  <si>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</si>
  <si>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</si>
  <si>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</si>
  <si>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</si>
  <si>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</si>
  <si>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</si>
  <si>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</si>
  <si>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</si>
  <si>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</si>
  <si>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</si>
  <si>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</si>
  <si>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</si>
  <si>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</si>
  <si>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</si>
  <si>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</si>
  <si>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</si>
  <si>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</si>
  <si>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</si>
  <si>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</si>
  <si>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</si>
  <si>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</si>
  <si>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</si>
  <si>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</si>
  <si>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</si>
  <si>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</si>
  <si>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</si>
  <si>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</si>
  <si>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</si>
  <si>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</si>
  <si>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</si>
  <si>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</si>
  <si>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</si>
  <si>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</si>
  <si>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</si>
  <si>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</si>
  <si>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</si>
  <si>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</si>
  <si>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</si>
  <si>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</si>
  <si>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</si>
  <si>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</si>
  <si>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</si>
  <si>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</si>
  <si>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</si>
  <si>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</si>
  <si>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</si>
  <si>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</si>
  <si>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</si>
  <si>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</si>
  <si>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</si>
  <si>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</si>
  <si>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</si>
  <si>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</si>
  <si>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</si>
  <si>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</si>
  <si>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</si>
  <si>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</si>
  <si>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</si>
  <si>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</si>
  <si>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</si>
  <si>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</si>
  <si>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</si>
  <si>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</si>
  <si>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</si>
  <si>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</si>
  <si>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</si>
  <si>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</si>
  <si>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</si>
  <si>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</si>
  <si>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</si>
  <si>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</si>
  <si>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</si>
  <si>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</si>
  <si>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</si>
  <si>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</si>
  <si>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</si>
  <si>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</si>
  <si>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</si>
  <si>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</si>
  <si>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</si>
  <si>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</si>
  <si>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</si>
  <si>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</si>
  <si>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</si>
  <si>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</si>
  <si>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</si>
  <si>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</si>
  <si>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</si>
  <si>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</si>
  <si>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</si>
  <si>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</si>
  <si>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</si>
  <si>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</si>
  <si>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</si>
  <si>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</si>
  <si>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</si>
  <si>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</si>
  <si>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</si>
  <si>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</si>
  <si>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</si>
  <si>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</si>
  <si>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</si>
  <si>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</si>
  <si>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</si>
  <si>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</si>
  <si>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</si>
  <si>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</si>
  <si>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</si>
  <si>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</si>
  <si>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</si>
  <si>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</si>
  <si>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</si>
  <si>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</si>
  <si>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</si>
  <si>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</si>
  <si>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</si>
  <si>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</si>
  <si>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</si>
  <si>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</si>
  <si>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</si>
  <si>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</si>
  <si>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</si>
  <si>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</si>
  <si>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</si>
  <si>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</si>
  <si>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</si>
  <si>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</si>
  <si>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</si>
  <si>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</si>
  <si>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</si>
  <si>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</si>
  <si>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</si>
  <si>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</si>
  <si>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</si>
  <si>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</si>
  <si>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</si>
  <si>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</si>
  <si>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</si>
  <si>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</si>
  <si>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</si>
  <si>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</si>
  <si>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</si>
  <si>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</si>
  <si>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</si>
  <si>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</si>
  <si>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</si>
  <si>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</si>
  <si>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</si>
  <si>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</si>
  <si>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</si>
  <si>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</si>
  <si>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</si>
  <si>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</si>
  <si>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</si>
  <si>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</si>
  <si>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</si>
  <si>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</si>
  <si>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</si>
  <si>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</si>
  <si>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</si>
  <si>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</si>
  <si>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</si>
  <si>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</si>
  <si>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</si>
  <si>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</si>
  <si>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</si>
  <si>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</si>
  <si>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</si>
  <si>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</si>
  <si>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</si>
  <si>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</si>
  <si>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</si>
  <si>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</si>
  <si>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</si>
  <si>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</si>
  <si>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</si>
  <si>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</si>
  <si>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</si>
  <si>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</si>
  <si>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</si>
  <si>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</si>
  <si>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</si>
  <si>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</si>
  <si>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</si>
  <si>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</si>
  <si>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</si>
  <si>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</si>
  <si>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</si>
  <si>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</si>
  <si>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</si>
  <si>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</si>
  <si>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</si>
  <si>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</si>
  <si>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</si>
  <si>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</si>
  <si>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</si>
  <si>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</si>
  <si>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</si>
  <si>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</si>
  <si>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</si>
  <si>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</si>
  <si>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</si>
  <si>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</si>
  <si>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</si>
  <si>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</si>
  <si>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</si>
  <si>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</si>
  <si>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</si>
  <si>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</si>
  <si>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</si>
  <si>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</si>
  <si>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</si>
  <si>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</si>
  <si>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</si>
  <si>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</si>
  <si>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</si>
  <si>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</si>
  <si>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</si>
  <si>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</si>
  <si>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</si>
  <si>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</si>
  <si>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</si>
  <si>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</si>
  <si>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</si>
  <si>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</si>
  <si>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</si>
  <si>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</si>
  <si>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</si>
  <si>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</si>
  <si>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</si>
  <si>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</si>
  <si>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</si>
  <si>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</si>
  <si>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</si>
  <si>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</si>
  <si>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</si>
  <si>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</si>
  <si>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</si>
  <si>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</si>
  <si>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</si>
  <si>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</si>
  <si>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</si>
  <si>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</si>
  <si>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</si>
  <si>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</si>
  <si>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</si>
  <si>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</si>
  <si>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</si>
  <si>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</si>
  <si>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</si>
  <si>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</si>
  <si>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</si>
  <si>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</si>
  <si>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</si>
  <si>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</si>
  <si>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</si>
  <si>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</si>
  <si>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</si>
  <si>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</si>
  <si>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</si>
  <si>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</si>
  <si>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</si>
  <si>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</si>
  <si>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</si>
  <si>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</si>
  <si>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</si>
  <si>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</si>
  <si>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</si>
  <si>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</si>
  <si>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</si>
  <si>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</si>
  <si>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</si>
  <si>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</si>
  <si>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</si>
  <si>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</si>
  <si>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</si>
  <si>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</si>
  <si>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</si>
  <si>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</si>
  <si>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</si>
  <si>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</si>
  <si>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</si>
  <si>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</si>
  <si>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</si>
  <si>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</si>
  <si>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</si>
  <si>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</si>
  <si>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</si>
  <si>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</si>
  <si>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</si>
  <si>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</si>
  <si>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</si>
  <si>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</si>
  <si>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</si>
  <si>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</si>
  <si>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</si>
  <si>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</si>
  <si>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</si>
  <si>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</si>
  <si>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</si>
  <si>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</si>
  <si>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</si>
  <si>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</si>
  <si>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</si>
  <si>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</si>
  <si>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</si>
  <si>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</si>
  <si>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</si>
  <si>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</si>
  <si>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</si>
  <si>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</si>
  <si>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</si>
  <si>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</si>
  <si>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</si>
  <si>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</si>
  <si>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</si>
  <si>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</si>
  <si>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</si>
  <si>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</si>
  <si>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</si>
  <si>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</si>
  <si>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</si>
  <si>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</si>
  <si>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</si>
  <si>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</si>
  <si>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</si>
  <si>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</si>
  <si>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</si>
  <si>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</si>
  <si>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</si>
  <si>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</si>
  <si>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</si>
  <si>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</si>
  <si>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</si>
  <si>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</si>
  <si>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</si>
  <si>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</si>
  <si>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</si>
  <si>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</si>
  <si>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</si>
  <si>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</si>
  <si>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</si>
  <si>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</si>
  <si>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</si>
  <si>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</si>
  <si>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</si>
  <si>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</si>
  <si>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</si>
  <si>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</si>
  <si>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</si>
  <si>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</si>
  <si>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</si>
  <si>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</si>
  <si>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</si>
  <si>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</si>
  <si>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</si>
  <si>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</si>
  <si>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</si>
  <si>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</si>
  <si>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</si>
  <si>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</si>
  <si>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</si>
  <si>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</si>
  <si>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</si>
  <si>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</si>
  <si>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</si>
  <si>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</si>
  <si>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</si>
  <si>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</si>
  <si>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</si>
  <si>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</si>
  <si>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</si>
  <si>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</si>
  <si>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</si>
  <si>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</si>
  <si>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</si>
  <si>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</si>
  <si>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</si>
  <si>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</si>
  <si>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</si>
  <si>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</si>
  <si>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</si>
  <si>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</si>
  <si>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</si>
  <si>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</si>
  <si>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</si>
  <si>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</si>
  <si>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</si>
  <si>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</si>
  <si>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</si>
  <si>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</si>
  <si>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</si>
  <si>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</si>
  <si>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</si>
  <si>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</si>
  <si>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</si>
  <si>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</si>
  <si>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</si>
  <si>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</si>
  <si>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</si>
  <si>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</si>
  <si>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</si>
  <si>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</si>
  <si>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</si>
  <si>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</si>
  <si>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</si>
  <si>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</si>
  <si>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</si>
  <si>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</si>
  <si>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</si>
  <si>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</si>
  <si>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</si>
  <si>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</si>
  <si>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</si>
  <si>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</si>
  <si>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</si>
  <si>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</si>
  <si>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</si>
  <si>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</si>
  <si>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</si>
  <si>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</si>
  <si>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</si>
  <si>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</si>
  <si>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</si>
  <si>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</si>
  <si>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</si>
  <si>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</si>
  <si>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</si>
  <si>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</si>
  <si>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</si>
  <si>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</si>
  <si>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</si>
  <si>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</si>
  <si>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</si>
  <si>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</si>
  <si>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</si>
  <si>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</si>
  <si>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</si>
  <si>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</si>
  <si>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</si>
  <si>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</si>
  <si>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</si>
  <si>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</si>
  <si>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</si>
  <si>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</si>
  <si>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</si>
  <si>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</si>
  <si>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</si>
  <si>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</si>
  <si>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</si>
  <si>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</si>
  <si>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</si>
  <si>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</si>
  <si>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</si>
  <si>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</si>
  <si>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</si>
  <si>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</si>
  <si>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</si>
  <si>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</si>
  <si>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</si>
  <si>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</si>
  <si>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</si>
  <si>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</si>
  <si>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</si>
  <si>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</si>
  <si>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</si>
  <si>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</si>
  <si>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</si>
  <si>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</si>
  <si>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</si>
  <si>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</si>
  <si>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</si>
  <si>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</si>
  <si>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</si>
  <si>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</si>
  <si>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</si>
  <si>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</si>
  <si>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</si>
  <si>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</si>
  <si>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</si>
  <si>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</si>
  <si>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</si>
  <si>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</si>
  <si>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</si>
  <si>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</si>
  <si>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</si>
  <si>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</si>
  <si>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</si>
  <si>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</si>
  <si>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</si>
  <si>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</si>
  <si>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</si>
  <si>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</si>
  <si>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</si>
  <si>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</si>
  <si>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</si>
  <si>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</si>
  <si>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</si>
  <si>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</si>
  <si>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</si>
  <si>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</si>
  <si>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</si>
  <si>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</si>
  <si>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</si>
  <si>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</si>
  <si>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</si>
  <si>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</si>
  <si>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</si>
  <si>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</si>
  <si>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</si>
  <si>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</si>
  <si>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</si>
  <si>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</si>
  <si>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</si>
  <si>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</si>
  <si>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</si>
  <si>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</si>
  <si>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</si>
  <si>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</si>
  <si>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</si>
  <si>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</si>
  <si>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</si>
  <si>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</si>
  <si>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</si>
  <si>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</si>
  <si>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</si>
  <si>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</si>
  <si>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</si>
  <si>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</si>
  <si>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</si>
  <si>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</si>
  <si>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</si>
  <si>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</si>
  <si>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</si>
  <si>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</si>
  <si>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</si>
  <si>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</si>
  <si>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</si>
  <si>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</si>
  <si>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</si>
  <si>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</si>
  <si>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</si>
  <si>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</si>
  <si>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</si>
  <si>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</si>
  <si>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</si>
  <si>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</si>
  <si>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</si>
  <si>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</si>
  <si>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</si>
  <si>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</si>
  <si>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</si>
  <si>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</si>
  <si>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</si>
  <si>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</si>
  <si>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</si>
  <si>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</si>
  <si>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</si>
  <si>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</si>
  <si>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</si>
  <si>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</si>
  <si>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</si>
  <si>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</si>
  <si>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</si>
  <si>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</si>
  <si>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</si>
  <si>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</si>
  <si>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</si>
  <si>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</si>
  <si>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</si>
  <si>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</si>
  <si>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</si>
  <si>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</si>
  <si>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</si>
  <si>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</si>
  <si>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</si>
  <si>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</si>
  <si>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</si>
  <si>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</si>
  <si>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</si>
  <si>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</si>
  <si>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</si>
  <si>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</si>
  <si>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</si>
  <si>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</si>
  <si>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</si>
  <si>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</si>
  <si>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</si>
  <si>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</si>
  <si>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</si>
  <si>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</si>
  <si>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</si>
  <si>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</si>
  <si>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</si>
  <si>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</si>
  <si>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</si>
  <si>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</si>
  <si>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</si>
  <si>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</si>
  <si>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</si>
  <si>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</si>
  <si>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</si>
  <si>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</si>
  <si>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</si>
  <si>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</si>
  <si>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</si>
  <si>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</si>
  <si>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</si>
  <si>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</si>
  <si>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</si>
  <si>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</si>
  <si>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</si>
  <si>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</si>
  <si>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</si>
  <si>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</si>
  <si>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</si>
  <si>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</si>
  <si>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</si>
  <si>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</si>
  <si>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</si>
  <si>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</si>
  <si>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</si>
  <si>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</si>
  <si>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</si>
  <si>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</si>
  <si>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</si>
  <si>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</si>
  <si>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</si>
  <si>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</si>
  <si>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</si>
  <si>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</si>
  <si>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</si>
  <si>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</si>
  <si>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</si>
  <si>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</si>
  <si>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</si>
  <si>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</si>
  <si>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</si>
  <si>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</si>
  <si>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</si>
  <si>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</si>
  <si>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</si>
  <si>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</si>
  <si>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</si>
  <si>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</si>
  <si>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</si>
  <si>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</si>
  <si>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</si>
  <si>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</si>
  <si>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</si>
  <si>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</si>
  <si>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</si>
  <si>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</si>
  <si>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</si>
  <si>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</si>
  <si>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</si>
  <si>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</si>
  <si>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</si>
  <si>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</si>
  <si>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</si>
  <si>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</si>
  <si>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</si>
  <si>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</si>
  <si>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</si>
  <si>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</si>
  <si>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</si>
  <si>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</si>
  <si>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</si>
  <si>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</si>
  <si>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</si>
  <si>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</si>
  <si>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</si>
  <si>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</si>
  <si>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</si>
  <si>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</si>
  <si>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</si>
  <si>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</si>
  <si>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</si>
  <si>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</si>
  <si>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</si>
  <si>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</si>
  <si>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</si>
  <si>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</si>
  <si>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</si>
  <si>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</si>
  <si>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</si>
  <si>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</si>
  <si>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</si>
  <si>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</si>
  <si>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</si>
  <si>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</si>
  <si>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</si>
  <si>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</si>
  <si>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</si>
  <si>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</si>
  <si>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</si>
  <si>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</si>
  <si>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</si>
  <si>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</si>
  <si>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</si>
  <si>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</si>
  <si>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</si>
  <si>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</si>
  <si>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</si>
  <si>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</si>
  <si>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</si>
  <si>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</si>
  <si>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</si>
  <si>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</si>
  <si>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</si>
  <si>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</si>
  <si>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</si>
  <si>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</si>
  <si>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</si>
  <si>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</si>
  <si>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</si>
  <si>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</si>
  <si>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</si>
  <si>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</si>
  <si>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</si>
  <si>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</si>
  <si>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</si>
  <si>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</si>
  <si>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</si>
  <si>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</si>
  <si>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</si>
  <si>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</si>
  <si>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</si>
  <si>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</si>
  <si>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</si>
  <si>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</si>
  <si>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</si>
  <si>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</si>
  <si>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</si>
  <si>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</si>
  <si>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</si>
  <si>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</si>
  <si>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</si>
  <si>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</si>
  <si>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</si>
  <si>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</si>
  <si>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</si>
  <si>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</si>
  <si>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</si>
  <si>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</si>
  <si>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</si>
  <si>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</si>
  <si>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</si>
  <si>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</si>
  <si>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</si>
  <si>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</si>
  <si>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</si>
  <si>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</si>
  <si>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</si>
  <si>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</si>
  <si>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</si>
  <si>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</si>
  <si>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</si>
  <si>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</si>
  <si>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</si>
  <si>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</si>
  <si>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</si>
  <si>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</si>
  <si>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</si>
  <si>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</si>
  <si>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</si>
  <si>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</si>
  <si>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</si>
  <si>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</si>
  <si>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</si>
  <si>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</si>
  <si>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</si>
  <si>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</si>
  <si>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</si>
  <si>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</si>
  <si>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</si>
  <si>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</si>
  <si>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</si>
  <si>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</si>
  <si>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</si>
  <si>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</si>
  <si>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</si>
  <si>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</si>
  <si>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</si>
  <si>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</si>
  <si>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</si>
  <si>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</si>
  <si>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</si>
  <si>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</si>
  <si>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</si>
  <si>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</si>
  <si>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</si>
  <si>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</si>
  <si>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</si>
  <si>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</si>
  <si>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</si>
  <si>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</si>
  <si>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</si>
  <si>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</si>
  <si>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</si>
  <si>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</si>
  <si>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</si>
  <si>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</si>
  <si>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</si>
  <si>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</si>
  <si>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</si>
  <si>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</si>
  <si>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</si>
  <si>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</si>
  <si>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</si>
  <si>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</si>
  <si>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</si>
  <si>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</si>
  <si>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</si>
  <si>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</si>
  <si>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</si>
  <si>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</si>
  <si>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</si>
  <si>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</si>
  <si>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</si>
  <si>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</si>
  <si>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</si>
  <si>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</si>
  <si>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</si>
  <si>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</si>
  <si>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</si>
  <si>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</si>
  <si>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</si>
  <si>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</si>
  <si>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</si>
  <si>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</si>
  <si>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</si>
  <si>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</si>
  <si>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</si>
  <si>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</si>
  <si>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</si>
  <si>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</si>
  <si>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</si>
  <si>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</si>
  <si>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</si>
  <si>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</si>
  <si>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</si>
  <si>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</si>
  <si>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</si>
  <si>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</si>
  <si>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</si>
  <si>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</si>
  <si>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</si>
  <si>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</si>
  <si>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</si>
  <si>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</si>
  <si>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</si>
  <si>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</si>
  <si>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</si>
  <si>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</si>
  <si>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</si>
  <si>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</si>
  <si>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</si>
  <si>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</si>
  <si>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</si>
  <si>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</si>
  <si>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</si>
  <si>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</si>
  <si>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</si>
  <si>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</si>
  <si>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</si>
  <si>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</si>
  <si>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</si>
  <si>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</si>
  <si>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</si>
  <si>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</si>
  <si>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</si>
  <si>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</si>
  <si>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</si>
  <si>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</si>
  <si>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</si>
  <si>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</si>
  <si>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</si>
  <si>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</si>
  <si>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</si>
  <si>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</si>
  <si>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</si>
  <si>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</si>
  <si>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</si>
  <si>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</si>
  <si>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</si>
  <si>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</si>
  <si>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</si>
  <si>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</si>
  <si>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</si>
  <si>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</si>
  <si>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</si>
  <si>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</si>
  <si>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</si>
  <si>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</si>
  <si>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</si>
  <si>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</si>
  <si>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</si>
  <si>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</si>
  <si>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</si>
  <si>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</si>
  <si>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</si>
  <si>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</si>
  <si>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</si>
  <si>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</si>
  <si>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</si>
  <si>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</si>
  <si>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</si>
  <si>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</si>
  <si>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</si>
  <si>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</si>
  <si>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</si>
  <si>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</si>
  <si>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</si>
  <si>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</si>
  <si>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</si>
  <si>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</si>
  <si>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</si>
  <si>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</si>
  <si>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</si>
  <si>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</si>
  <si>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</si>
  <si>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</si>
  <si>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</si>
  <si>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</si>
  <si>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</si>
  <si>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</si>
  <si>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</si>
  <si>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</si>
  <si>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</si>
  <si>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</si>
  <si>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</si>
  <si>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</si>
  <si>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</si>
  <si>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</si>
  <si>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</si>
  <si>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</si>
  <si>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</si>
  <si>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</si>
  <si>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</si>
  <si>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</si>
  <si>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</si>
  <si>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</si>
  <si>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</si>
  <si>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</si>
  <si>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</si>
  <si>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</si>
  <si>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</si>
  <si>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</si>
  <si>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</si>
  <si>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</si>
  <si>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</si>
  <si>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</si>
  <si>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</si>
  <si>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</si>
  <si>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</si>
  <si>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</si>
  <si>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</si>
  <si>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</si>
  <si>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</si>
  <si>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</si>
  <si>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</si>
  <si>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</si>
  <si>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</si>
  <si>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</si>
  <si>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</si>
  <si>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</si>
  <si>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</si>
  <si>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</si>
  <si>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</si>
  <si>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</si>
  <si>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</si>
  <si>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</si>
  <si>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</si>
  <si>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</si>
  <si>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</si>
  <si>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</si>
  <si>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</si>
  <si>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</si>
  <si>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</si>
  <si>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</si>
  <si>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</si>
  <si>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</si>
  <si>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</si>
  <si>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</si>
  <si>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</si>
  <si>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</si>
  <si>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</si>
  <si>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</si>
  <si>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</si>
  <si>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</si>
  <si>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</si>
  <si>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</si>
  <si>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</si>
  <si>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</si>
  <si>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</si>
  <si>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</si>
  <si>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</si>
  <si>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</si>
  <si>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</si>
  <si>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</si>
  <si>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</si>
  <si>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</si>
  <si>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</si>
  <si>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</si>
  <si>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</si>
  <si>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</si>
  <si>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</si>
  <si>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</si>
  <si>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</si>
  <si>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</si>
  <si>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</si>
  <si>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</si>
  <si>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</si>
  <si>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</si>
  <si>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</si>
  <si>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</si>
  <si>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</si>
  <si>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</si>
  <si>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</si>
  <si>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</si>
  <si>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</si>
  <si>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</si>
  <si>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</si>
  <si>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</si>
  <si>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</si>
  <si>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</si>
  <si>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</si>
  <si>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</si>
  <si>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</si>
  <si>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</si>
  <si>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</si>
  <si>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</si>
  <si>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</si>
  <si>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</si>
  <si>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</si>
  <si>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</si>
  <si>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</si>
  <si>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</si>
  <si>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</si>
  <si>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</si>
  <si>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</si>
  <si>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</si>
  <si>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</si>
  <si>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</si>
  <si>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</si>
  <si>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</si>
  <si>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</si>
  <si>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</si>
  <si>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</si>
  <si>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</si>
  <si>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</si>
  <si>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</si>
  <si>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</si>
  <si>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</si>
  <si>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</si>
  <si>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</si>
  <si>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</si>
  <si>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</si>
  <si>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</si>
  <si>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</si>
  <si>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</si>
  <si>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</si>
  <si>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</si>
  <si>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</si>
  <si>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</si>
  <si>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</si>
  <si>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</si>
  <si>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</si>
  <si>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</si>
  <si>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</si>
  <si>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</si>
  <si>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</si>
  <si>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</si>
  <si>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</si>
  <si>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</si>
  <si>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</si>
  <si>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</si>
  <si>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</si>
  <si>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</si>
  <si>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</si>
  <si>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</si>
  <si>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</si>
  <si>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</si>
  <si>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</si>
  <si>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</si>
  <si>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</si>
  <si>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</si>
  <si>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</si>
  <si>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</si>
  <si>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</si>
  <si>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</si>
  <si>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</si>
  <si>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</si>
  <si>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</si>
  <si>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</si>
  <si>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</si>
  <si>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</si>
  <si>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</si>
  <si>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</si>
  <si>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</si>
  <si>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</si>
  <si>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</si>
  <si>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</si>
  <si>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</si>
  <si>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</si>
  <si>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</si>
  <si>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</si>
  <si>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</si>
  <si>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</si>
  <si>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</si>
  <si>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</si>
  <si>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</si>
  <si>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</si>
  <si>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</si>
  <si>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</si>
  <si>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</si>
  <si>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</si>
  <si>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</si>
  <si>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</si>
  <si>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</si>
  <si>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</si>
  <si>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</si>
  <si>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</si>
  <si>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</si>
  <si>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</si>
  <si>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</si>
  <si>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</si>
  <si>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</si>
  <si>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</si>
  <si>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</si>
  <si>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</si>
  <si>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</si>
  <si>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</si>
  <si>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</si>
  <si>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</si>
  <si>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</si>
  <si>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</si>
  <si>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</si>
  <si>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</si>
  <si>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</si>
  <si>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</si>
  <si>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</si>
  <si>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</si>
  <si>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</si>
  <si>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</si>
  <si>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</si>
  <si>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</si>
  <si>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</si>
  <si>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</si>
  <si>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</si>
  <si>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</si>
  <si>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</si>
  <si>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</si>
  <si>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</si>
  <si>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</si>
  <si>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</si>
  <si>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</si>
  <si>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</si>
  <si>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</si>
  <si>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</si>
  <si>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</si>
  <si>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</si>
  <si>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</si>
  <si>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</si>
  <si>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</si>
  <si>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</si>
  <si>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</si>
  <si>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</si>
  <si>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</si>
  <si>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</si>
  <si>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</si>
  <si>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</si>
  <si>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</si>
  <si>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</si>
  <si>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</si>
  <si>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</si>
  <si>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</si>
  <si>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</si>
  <si>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</si>
  <si>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</si>
  <si>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</si>
  <si>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</si>
  <si>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</si>
  <si>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</si>
  <si>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</si>
  <si>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</si>
  <si>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</si>
  <si>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</si>
  <si>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</si>
  <si>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</si>
  <si>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</si>
  <si>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</si>
  <si>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</si>
  <si>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</si>
  <si>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</si>
  <si>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</si>
  <si>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</si>
  <si>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</si>
  <si>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</si>
  <si>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</si>
  <si>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</si>
  <si>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</si>
  <si>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</si>
  <si>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</si>
  <si>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</si>
  <si>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</si>
  <si>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</si>
  <si>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</si>
  <si>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</si>
  <si>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</si>
  <si>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</si>
  <si>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</si>
  <si>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</si>
  <si>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</si>
  <si>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</si>
  <si>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</si>
  <si>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</si>
  <si>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</si>
  <si>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</si>
  <si>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</si>
  <si>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</si>
  <si>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</si>
  <si>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</si>
  <si>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</si>
  <si>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</si>
  <si>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</si>
  <si>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</si>
  <si>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</si>
  <si>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</si>
  <si>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</si>
  <si>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</si>
  <si>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</si>
  <si>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</si>
  <si>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</si>
  <si>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</si>
  <si>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</si>
  <si>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</si>
  <si>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</si>
  <si>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</si>
  <si>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</si>
  <si>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</si>
  <si>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</si>
  <si>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</si>
  <si>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</si>
  <si>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</si>
  <si>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</si>
  <si>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</si>
  <si>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</si>
  <si>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</si>
  <si>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</si>
  <si>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</si>
  <si>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</si>
  <si>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</si>
  <si>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</si>
  <si>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</si>
  <si>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</si>
  <si>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</si>
  <si>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</si>
  <si>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</si>
  <si>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</si>
  <si>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</si>
  <si>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</si>
  <si>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</si>
  <si>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</si>
  <si>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</si>
  <si>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</si>
  <si>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</si>
  <si>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</si>
  <si>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</si>
  <si>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</si>
  <si>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</si>
  <si>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</si>
  <si>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</si>
  <si>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</si>
  <si>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</si>
  <si>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</si>
  <si>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</si>
  <si>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</si>
  <si>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</si>
  <si>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</si>
  <si>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</si>
  <si>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</si>
  <si>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</si>
  <si>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</si>
  <si>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</si>
  <si>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</si>
  <si>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</si>
  <si>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</si>
  <si>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</si>
  <si>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</si>
  <si>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</si>
  <si>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</si>
  <si>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</si>
  <si>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</si>
  <si>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</si>
  <si>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</si>
  <si>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</si>
  <si>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</si>
  <si>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</si>
  <si>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</si>
  <si>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</si>
  <si>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</si>
  <si>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</si>
  <si>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</si>
  <si>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</si>
  <si>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</si>
  <si>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</si>
  <si>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</si>
  <si>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</si>
  <si>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</si>
  <si>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</si>
  <si>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</si>
  <si>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</si>
  <si>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</si>
  <si>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</si>
  <si>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</si>
  <si>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</si>
  <si>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</si>
  <si>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</si>
  <si>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</si>
  <si>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</si>
  <si>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</si>
  <si>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</si>
  <si>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</si>
  <si>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</si>
  <si>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</si>
  <si>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</si>
  <si>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</si>
  <si>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</si>
  <si>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</si>
  <si>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</si>
  <si>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</si>
  <si>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</si>
  <si>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</si>
  <si>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</si>
  <si>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</si>
  <si>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</si>
  <si>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</si>
  <si>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</si>
  <si>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</si>
  <si>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</si>
  <si>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</si>
  <si>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</si>
  <si>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</si>
  <si>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</si>
  <si>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</si>
  <si>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</si>
  <si>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</si>
  <si>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</si>
  <si>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</si>
  <si>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</si>
  <si>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</si>
  <si>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</si>
  <si>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</si>
  <si>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</si>
  <si>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</si>
  <si>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</si>
  <si>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</si>
  <si>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</si>
  <si>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</si>
  <si>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</si>
  <si>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</si>
  <si>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</si>
  <si>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</si>
  <si>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</si>
  <si>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</si>
  <si>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</si>
  <si>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</si>
  <si>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</si>
  <si>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</si>
  <si>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</si>
  <si>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</si>
  <si>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</si>
  <si>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</si>
  <si>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</si>
  <si>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</si>
  <si>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</si>
  <si>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</si>
  <si>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</si>
  <si>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</si>
  <si>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</si>
  <si>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</si>
  <si>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</si>
  <si>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</si>
  <si>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</si>
  <si>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</si>
  <si>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</si>
  <si>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</si>
  <si>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</si>
  <si>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</si>
  <si>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</si>
  <si>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</si>
  <si>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</si>
  <si>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</si>
  <si>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</si>
  <si>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</si>
  <si>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</si>
  <si>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</si>
  <si>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</si>
  <si>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</si>
  <si>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</si>
  <si>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</si>
  <si>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</si>
  <si>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</si>
  <si>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</si>
  <si>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</si>
  <si>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</si>
  <si>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</si>
  <si>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</si>
  <si>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</si>
  <si>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</si>
  <si>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</si>
  <si>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</si>
  <si>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</si>
  <si>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</si>
  <si>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</si>
  <si>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</si>
  <si>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</si>
  <si>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</si>
  <si>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</si>
  <si>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</si>
  <si>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</si>
  <si>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</si>
  <si>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</si>
  <si>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</si>
  <si>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</si>
  <si>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</si>
  <si>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</si>
  <si>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</si>
  <si>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</si>
  <si>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</si>
  <si>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</si>
  <si>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</si>
  <si>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</si>
  <si>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</si>
  <si>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</si>
  <si>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</si>
  <si>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</si>
  <si>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</si>
  <si>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</si>
  <si>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</si>
  <si>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</si>
  <si>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</si>
  <si>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</si>
  <si>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</si>
  <si>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</si>
  <si>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</si>
  <si>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</si>
  <si>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</si>
  <si>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</si>
  <si>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</si>
  <si>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</si>
  <si>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</si>
  <si>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</si>
  <si>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</si>
  <si>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</si>
  <si>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</si>
  <si>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</si>
  <si>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</si>
  <si>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</si>
  <si>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</si>
  <si>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</si>
  <si>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</si>
  <si>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</si>
  <si>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</si>
  <si>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</si>
  <si>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</si>
  <si>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</si>
  <si>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</si>
  <si>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</si>
  <si>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</si>
  <si>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</si>
  <si>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</si>
  <si>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</si>
  <si>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</si>
  <si>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</si>
  <si>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</si>
  <si>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</si>
  <si>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</si>
  <si>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</si>
  <si>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</si>
  <si>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</si>
  <si>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</si>
  <si>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</si>
  <si>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</si>
  <si>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</si>
  <si>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</si>
  <si>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</si>
  <si>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</si>
  <si>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</si>
  <si>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</si>
  <si>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</si>
  <si>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</si>
  <si>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</si>
  <si>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</si>
  <si>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</si>
  <si>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</si>
  <si>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</si>
  <si>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</si>
  <si>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</si>
  <si>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</si>
  <si>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</si>
  <si>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</si>
  <si>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</si>
  <si>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</si>
  <si>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</si>
  <si>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</si>
  <si>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</si>
  <si>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</si>
  <si>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</si>
  <si>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</si>
  <si>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</si>
  <si>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</si>
  <si>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</si>
  <si>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</si>
  <si>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</si>
  <si>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</si>
  <si>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</si>
  <si>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</si>
  <si>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</si>
  <si>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</si>
  <si>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</si>
  <si>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</si>
  <si>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</si>
  <si>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</si>
  <si>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</si>
  <si>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</si>
  <si>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</si>
  <si>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</si>
  <si>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</si>
  <si>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</si>
  <si>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</si>
  <si>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</si>
  <si>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</si>
  <si>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</si>
  <si>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</si>
  <si>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</si>
  <si>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</si>
  <si>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</si>
  <si>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</si>
  <si>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</si>
  <si>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</si>
  <si>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</si>
  <si>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</si>
  <si>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</si>
  <si>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</si>
  <si>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</si>
  <si>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</si>
  <si>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</si>
  <si>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</si>
  <si>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</si>
  <si>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</si>
  <si>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</si>
  <si>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</si>
  <si>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</si>
  <si>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</si>
  <si>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</si>
  <si>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</si>
  <si>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</si>
  <si>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</si>
  <si>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</si>
  <si>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</si>
  <si>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</si>
  <si>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</si>
  <si>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</si>
  <si>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</si>
  <si>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</si>
  <si>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</si>
  <si>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</si>
  <si>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</si>
  <si>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</si>
  <si>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</si>
  <si>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</si>
  <si>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</si>
  <si>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</si>
  <si>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</si>
  <si>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</si>
  <si>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</si>
  <si>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</si>
  <si>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</si>
  <si>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</si>
  <si>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</si>
  <si>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</si>
  <si>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</si>
  <si>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</si>
  <si>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</si>
  <si>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</si>
  <si>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</si>
  <si>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</si>
  <si>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</si>
  <si>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</si>
  <si>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</si>
  <si>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</si>
  <si>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</si>
  <si>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</si>
  <si>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</si>
  <si>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</si>
  <si>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</si>
  <si>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</si>
  <si>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</si>
  <si>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</si>
  <si>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</si>
  <si>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</si>
  <si>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</si>
  <si>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</si>
  <si>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</si>
  <si>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</si>
  <si>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</si>
  <si>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</si>
  <si>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</si>
  <si>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</si>
  <si>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</si>
  <si>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</si>
  <si>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</si>
  <si>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</si>
  <si>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</si>
  <si>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</si>
  <si>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</si>
  <si>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</si>
  <si>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</si>
  <si>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</si>
  <si>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</si>
  <si>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</si>
  <si>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</si>
  <si>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</si>
  <si>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</si>
  <si>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</si>
  <si>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</si>
  <si>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</si>
  <si>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</si>
  <si>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</si>
  <si>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</si>
  <si>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</si>
  <si>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</si>
  <si>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</si>
  <si>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</si>
  <si>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</si>
  <si>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</si>
  <si>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</si>
  <si>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</si>
  <si>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</si>
  <si>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</si>
  <si>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</si>
  <si>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</si>
  <si>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</si>
  <si>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</si>
  <si>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</si>
  <si>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</si>
  <si>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</si>
  <si>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</si>
  <si>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</si>
  <si>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</si>
  <si>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</si>
  <si>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</si>
  <si>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</si>
  <si>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</si>
  <si>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</si>
  <si>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</si>
  <si>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</si>
  <si>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</si>
  <si>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</si>
  <si>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</si>
  <si>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</si>
  <si>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</si>
  <si>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</si>
  <si>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</si>
  <si>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</si>
  <si>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</si>
  <si>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</si>
  <si>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</si>
  <si>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</si>
  <si>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</si>
  <si>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</si>
  <si>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</si>
  <si>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</si>
  <si>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</si>
  <si>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</si>
  <si>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</si>
  <si>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</si>
  <si>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</si>
  <si>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</si>
  <si>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</si>
  <si>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</si>
  <si>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</si>
  <si>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</si>
  <si>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</si>
  <si>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</si>
  <si>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</si>
  <si>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</si>
  <si>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</si>
  <si>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</si>
  <si>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</si>
  <si>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</si>
  <si>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</si>
  <si>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</si>
  <si>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</si>
  <si>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</si>
  <si>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</si>
  <si>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</si>
  <si>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</si>
  <si>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</si>
  <si>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</si>
  <si>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</si>
  <si>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</si>
  <si>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</si>
  <si>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</si>
  <si>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</si>
  <si>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</si>
  <si>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</si>
  <si>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</si>
  <si>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</si>
  <si>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</si>
  <si>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</si>
  <si>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</si>
  <si>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</si>
  <si>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</si>
  <si>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</si>
  <si>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</si>
  <si>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</si>
  <si>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</si>
  <si>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</si>
  <si>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</si>
  <si>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</si>
  <si>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</si>
  <si>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</si>
  <si>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</si>
  <si>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</si>
  <si>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</si>
  <si>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</si>
  <si>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</si>
  <si>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</si>
  <si>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</si>
  <si>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</si>
  <si>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</si>
  <si>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</si>
  <si>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</si>
  <si>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</si>
  <si>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</si>
  <si>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</si>
  <si>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</si>
  <si>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</si>
  <si>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</si>
  <si>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</si>
  <si>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</si>
  <si>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</si>
  <si>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</si>
  <si>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</si>
  <si>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</si>
  <si>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</si>
  <si>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</si>
  <si>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</si>
  <si>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</si>
  <si>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</si>
  <si>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</si>
  <si>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</si>
  <si>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</si>
  <si>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</si>
  <si>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</si>
  <si>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</si>
  <si>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</si>
  <si>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</si>
  <si>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</si>
  <si>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</si>
  <si>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</si>
  <si>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</si>
  <si>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</si>
  <si>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</si>
  <si>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</si>
  <si>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</si>
  <si>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</si>
  <si>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</si>
  <si>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</si>
  <si>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</si>
  <si>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</si>
  <si>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</si>
  <si>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</si>
  <si>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</si>
  <si>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</si>
  <si>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</si>
  <si>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</si>
  <si>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</si>
  <si>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</si>
  <si>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</si>
  <si>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</si>
  <si>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</si>
  <si>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</si>
  <si>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</si>
  <si>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</si>
  <si>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</si>
  <si>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</si>
  <si>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</si>
  <si>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</si>
  <si>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</si>
  <si>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</si>
  <si>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</si>
  <si>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</si>
  <si>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</si>
  <si>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</si>
  <si>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</si>
  <si>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</si>
  <si>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</si>
  <si>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</si>
  <si>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</si>
  <si>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</si>
  <si>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</si>
  <si>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</si>
  <si>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</si>
  <si>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</si>
  <si>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</si>
  <si>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</si>
  <si>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</si>
  <si>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</si>
  <si>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</si>
  <si>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</si>
  <si>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</si>
  <si>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</si>
  <si>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</si>
  <si>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</si>
  <si>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</si>
  <si>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</si>
  <si>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</si>
  <si>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</si>
  <si>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</si>
  <si>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</si>
  <si>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</si>
  <si>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</si>
  <si>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</si>
  <si>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</si>
  <si>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</si>
  <si>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</si>
  <si>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</si>
  <si>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</si>
  <si>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</si>
  <si>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</si>
  <si>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</si>
  <si>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</si>
  <si>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</si>
  <si>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</si>
  <si>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</si>
  <si>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</si>
  <si>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</si>
  <si>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</si>
  <si>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</si>
  <si>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</si>
  <si>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</si>
  <si>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</si>
  <si>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</si>
  <si>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</si>
  <si>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</si>
  <si>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</si>
  <si>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</si>
  <si>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</si>
  <si>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</si>
  <si>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</si>
  <si>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</si>
  <si>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</si>
  <si>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</si>
  <si>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</si>
  <si>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</si>
  <si>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</si>
  <si>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</si>
  <si>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</si>
  <si>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</si>
  <si>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</si>
  <si>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</si>
  <si>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</si>
  <si>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</si>
  <si>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</si>
  <si>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</si>
  <si>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</si>
  <si>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</si>
  <si>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</si>
  <si>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</si>
  <si>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</si>
  <si>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</si>
  <si>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</si>
  <si>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</si>
  <si>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</si>
  <si>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</si>
  <si>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</si>
  <si>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</si>
  <si>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</si>
  <si>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</si>
  <si>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</si>
  <si>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</si>
  <si>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</si>
  <si>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</si>
  <si>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</si>
  <si>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</si>
  <si>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</si>
  <si>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</si>
  <si>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</si>
  <si>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</si>
  <si>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</si>
  <si>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</si>
  <si>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</si>
  <si>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</si>
  <si>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</si>
  <si>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</si>
  <si>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</si>
  <si>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</si>
  <si>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</si>
  <si>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</si>
  <si>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</si>
  <si>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</si>
  <si>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</si>
  <si>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</si>
  <si>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</si>
  <si>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</si>
  <si>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</si>
  <si>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</si>
  <si>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</si>
  <si>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</si>
  <si>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</si>
  <si>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</si>
  <si>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</si>
  <si>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</si>
  <si>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</si>
  <si>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</si>
  <si>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</si>
  <si>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</si>
  <si>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</si>
  <si>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</si>
  <si>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</si>
  <si>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</si>
  <si>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</si>
  <si>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</si>
  <si>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</si>
  <si>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</si>
  <si>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</si>
  <si>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</si>
  <si>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</si>
  <si>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</si>
  <si>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</si>
  <si>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</si>
  <si>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</si>
  <si>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</si>
  <si>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</si>
  <si>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</si>
  <si>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</si>
  <si>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</si>
  <si>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</si>
  <si>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</si>
  <si>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</si>
  <si>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</si>
  <si>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</si>
  <si>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</si>
  <si>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</si>
  <si>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</si>
  <si>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</si>
  <si>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</si>
  <si>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</si>
  <si>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</si>
  <si>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</si>
  <si>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</si>
  <si>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</si>
  <si>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</si>
  <si>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</si>
  <si>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</si>
  <si>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</si>
  <si>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</si>
  <si>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</si>
  <si>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</si>
  <si>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</si>
  <si>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</si>
  <si>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</si>
  <si>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</si>
  <si>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</si>
  <si>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</si>
  <si>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</si>
  <si>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</si>
  <si>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</si>
  <si>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</si>
  <si>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</si>
  <si>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</si>
  <si>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</si>
  <si>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</si>
  <si>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</si>
  <si>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</si>
  <si>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</si>
  <si>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</si>
  <si>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</si>
  <si>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</si>
  <si>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</si>
  <si>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</si>
  <si>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</si>
  <si>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</si>
  <si>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</si>
  <si>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</si>
  <si>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</si>
  <si>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</si>
  <si>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</si>
  <si>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</si>
  <si>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</si>
  <si>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</si>
  <si>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</si>
  <si>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</si>
  <si>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</si>
  <si>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</si>
  <si>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</si>
  <si>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</si>
  <si>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</si>
  <si>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</si>
  <si>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</si>
  <si>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</si>
  <si>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</si>
  <si>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</si>
  <si>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</si>
  <si>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</si>
  <si>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</si>
  <si>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</si>
  <si>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</si>
  <si>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</si>
  <si>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</si>
  <si>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</si>
  <si>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</si>
  <si>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</si>
  <si>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</si>
  <si>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</si>
  <si>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</si>
  <si>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</si>
  <si>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</si>
  <si>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</si>
  <si>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</si>
  <si>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</si>
  <si>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</si>
  <si>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</si>
  <si>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</si>
  <si>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</si>
  <si>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</si>
  <si>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</si>
  <si>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</si>
  <si>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</si>
  <si>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</si>
  <si>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</si>
  <si>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</si>
  <si>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</si>
  <si>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</si>
  <si>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</si>
  <si>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</si>
  <si>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</si>
  <si>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</si>
  <si>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</si>
  <si>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</si>
  <si>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</si>
  <si>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</si>
  <si>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</si>
  <si>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</si>
  <si>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</si>
  <si>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</si>
  <si>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</si>
  <si>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</si>
  <si>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</si>
  <si>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</si>
  <si>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</si>
  <si>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</si>
  <si>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</si>
  <si>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</si>
  <si>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</si>
  <si>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</si>
  <si>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</si>
  <si>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</si>
  <si>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</si>
  <si>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</si>
  <si>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</si>
  <si>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</si>
  <si>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</si>
  <si>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</si>
  <si>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</si>
  <si>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</si>
  <si>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</si>
  <si>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</si>
  <si>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</si>
  <si>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</si>
  <si>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</si>
  <si>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</si>
  <si>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</si>
  <si>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</si>
  <si>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</si>
  <si>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</si>
  <si>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</si>
  <si>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</si>
  <si>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</si>
  <si>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</si>
  <si>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</si>
  <si>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</si>
  <si>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</si>
  <si>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</si>
  <si>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</si>
  <si>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</si>
  <si>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</si>
  <si>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</si>
  <si>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</si>
  <si>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</si>
  <si>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</si>
  <si>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</si>
  <si>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</si>
  <si>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</si>
  <si>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</si>
  <si>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</si>
  <si>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</si>
  <si>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</si>
  <si>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</si>
  <si>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</si>
  <si>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</si>
  <si>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</si>
  <si>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</si>
  <si>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</si>
  <si>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</si>
  <si>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</si>
  <si>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</si>
  <si>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</si>
  <si>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</si>
  <si>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</si>
  <si>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</si>
  <si>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</si>
  <si>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</si>
  <si>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</si>
  <si>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</si>
  <si>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</si>
  <si>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</si>
  <si>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</si>
  <si>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</si>
  <si>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</si>
  <si>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</si>
  <si>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</si>
  <si>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</si>
  <si>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</si>
  <si>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</si>
  <si>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</si>
  <si>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</si>
  <si>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</si>
  <si>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</si>
  <si>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</si>
  <si>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</si>
  <si>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</si>
  <si>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</si>
  <si>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</si>
  <si>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</si>
  <si>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</si>
  <si>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</si>
  <si>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</si>
  <si>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</si>
  <si>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</si>
  <si>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</si>
  <si>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</si>
  <si>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</si>
  <si>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</si>
  <si>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</si>
  <si>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</si>
  <si>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</si>
  <si>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</si>
  <si>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</si>
  <si>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</si>
  <si>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</si>
  <si>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</si>
  <si>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</si>
  <si>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</si>
  <si>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</si>
  <si>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</si>
  <si>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</si>
  <si>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</si>
  <si>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</si>
  <si>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</si>
  <si>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</si>
  <si>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</si>
  <si>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</si>
  <si>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</si>
  <si>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</si>
  <si>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</si>
  <si>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</si>
  <si>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</si>
  <si>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</si>
  <si>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</si>
  <si>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</si>
  <si>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</si>
  <si>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</si>
  <si>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</si>
  <si>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</si>
  <si>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</si>
  <si>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</si>
  <si>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</si>
  <si>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</si>
  <si>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</si>
  <si>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</si>
  <si>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</si>
  <si>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</si>
  <si>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</si>
  <si>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</si>
  <si>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</si>
  <si>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</si>
  <si>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</si>
  <si>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</si>
  <si>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</si>
  <si>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</si>
  <si>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</si>
  <si>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</si>
  <si>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</si>
  <si>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</si>
  <si>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</si>
  <si>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</si>
  <si>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</si>
  <si>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</si>
  <si>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</si>
  <si>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</si>
  <si>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</si>
  <si>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</si>
  <si>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</si>
  <si>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</si>
  <si>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</si>
  <si>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</si>
  <si>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</si>
  <si>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</si>
  <si>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</si>
  <si>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</si>
  <si>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</si>
  <si>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</si>
  <si>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</si>
  <si>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</si>
  <si>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</si>
  <si>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</si>
  <si>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</si>
  <si>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</si>
  <si>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</si>
  <si>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</si>
  <si>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</si>
  <si>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</si>
  <si>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</si>
  <si>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</si>
  <si>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</si>
  <si>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</si>
  <si>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</si>
  <si>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</si>
  <si>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</si>
  <si>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</si>
  <si>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</si>
  <si>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</si>
  <si>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</si>
  <si>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</si>
  <si>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</si>
  <si>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</si>
  <si>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</si>
  <si>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</si>
  <si>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</si>
  <si>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</si>
  <si>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</si>
  <si>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</si>
  <si>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</si>
  <si>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</si>
  <si>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</si>
  <si>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</si>
  <si>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</si>
  <si>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</si>
  <si>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</si>
  <si>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</si>
  <si>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</si>
  <si>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</si>
  <si>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</si>
  <si>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</si>
  <si>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</si>
  <si>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</si>
  <si>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</si>
  <si>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</si>
  <si>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</si>
  <si>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</si>
  <si>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</si>
  <si>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</si>
  <si>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</si>
  <si>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</si>
  <si>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</si>
  <si>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</si>
  <si>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</si>
  <si>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</si>
  <si>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</si>
  <si>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</si>
  <si>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</si>
  <si>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</si>
  <si>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</si>
  <si>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</si>
  <si>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</si>
  <si>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</si>
  <si>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</si>
  <si>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</si>
  <si>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</si>
  <si>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</si>
  <si>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</si>
  <si>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</si>
  <si>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</si>
  <si>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</si>
  <si>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</si>
  <si>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</si>
  <si>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</si>
  <si>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</si>
  <si>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</si>
  <si>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</si>
  <si>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</si>
  <si>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</si>
  <si>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</si>
  <si>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</si>
  <si>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</si>
  <si>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</si>
  <si>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</si>
  <si>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</si>
  <si>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</si>
  <si>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</si>
  <si>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</si>
  <si>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</si>
  <si>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</si>
  <si>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</si>
  <si>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</si>
  <si>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</si>
  <si>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</si>
  <si>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</si>
  <si>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</si>
  <si>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</si>
  <si>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</si>
  <si>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</si>
  <si>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</si>
  <si>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</si>
  <si>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</si>
  <si>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</si>
  <si>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</si>
  <si>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</si>
  <si>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</si>
  <si>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</si>
  <si>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</si>
  <si>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</si>
  <si>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</si>
  <si>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</si>
  <si>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</si>
  <si>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</si>
  <si>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</si>
  <si>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</si>
  <si>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</si>
  <si>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</si>
  <si>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</si>
  <si>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</si>
  <si>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</si>
  <si>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</si>
  <si>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</si>
  <si>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</si>
  <si>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</si>
  <si>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</si>
  <si>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</si>
  <si>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</si>
  <si>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</si>
  <si>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</si>
  <si>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</si>
  <si>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</si>
  <si>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</si>
  <si>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</si>
  <si>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</si>
  <si>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</si>
  <si>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</si>
  <si>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</si>
  <si>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</si>
  <si>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</si>
  <si>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</si>
  <si>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</si>
  <si>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</si>
  <si>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</si>
  <si>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</si>
  <si>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</si>
  <si>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</si>
  <si>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</si>
  <si>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</si>
  <si>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</si>
  <si>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</si>
  <si>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</si>
  <si>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</si>
  <si>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</si>
  <si>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</si>
  <si>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</si>
  <si>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</si>
  <si>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</si>
  <si>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</si>
  <si>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</si>
  <si>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</si>
  <si>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</si>
  <si>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</si>
  <si>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</si>
  <si>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</si>
  <si>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</si>
  <si>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</si>
  <si>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</si>
  <si>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</si>
  <si>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</si>
  <si>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</si>
  <si>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</si>
  <si>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</si>
  <si>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</si>
  <si>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</si>
  <si>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</si>
  <si>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</si>
  <si>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</si>
  <si>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</si>
  <si>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</si>
  <si>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</si>
  <si>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</si>
  <si>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</si>
  <si>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</si>
  <si>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</si>
  <si>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</si>
  <si>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</si>
  <si>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</si>
  <si>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</si>
  <si>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</si>
  <si>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</si>
  <si>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</si>
  <si>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</si>
  <si>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</si>
  <si>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</si>
  <si>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</si>
  <si>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</si>
  <si>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</si>
  <si>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</si>
  <si>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</si>
  <si>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</si>
  <si>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</si>
  <si>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</si>
  <si>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</si>
  <si>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</si>
  <si>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</si>
  <si>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</si>
  <si>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</si>
  <si>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</si>
  <si>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</si>
  <si>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</si>
  <si>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</si>
  <si>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</si>
  <si>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</si>
  <si>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</si>
  <si>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</si>
  <si>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</si>
  <si>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</si>
  <si>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</si>
  <si>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</si>
  <si>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</si>
  <si>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</si>
  <si>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</si>
  <si>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</si>
  <si>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</si>
  <si>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</si>
  <si>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</si>
  <si>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</si>
  <si>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</si>
  <si>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</si>
  <si>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</si>
  <si>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</si>
  <si>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</si>
  <si>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</si>
  <si>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</si>
  <si>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</si>
  <si>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</si>
  <si>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</si>
  <si>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</si>
  <si>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</si>
  <si>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</si>
  <si>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90 min </t>
  </si>
  <si>
    <t>no pcm</t>
  </si>
  <si>
    <t xml:space="preserve">NA </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</si>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</sst>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4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
      <sz val="12"/>
      <color rgb="FF000000"/>
      <name val="Arial"/>
    </font>
    <font>
      <sz val="12"/>
      <color rgb="FF191919"/>
      <name val="Cloud-Font-Regular"/>
      <charset val="1"/>
    </font>
    <font>
      <b/>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21" borderId="1" xfId="0" applyFont="1" applyFill="1" applyBorder="1"/>
    <xf numFmtId="0" fontId="38" fillId="0" borderId="0" xfId="0" applyFont="1"/>
    <xf numFmtId="0" fontId="39" fillId="21" borderId="1" xfId="0" applyFont="1" applyFill="1" applyBorder="1"/>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C8" sqref="C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276.32777719907608</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0.45762638888845686</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45939.276202777779</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45939.276202777779</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45939.276202777779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45939.276202777779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45939.276202777779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45939.276202777779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45939.276202777779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45939.276202777779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45939.276202777779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45939.276202777779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45939.276202777779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45939.276202777779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45939.276202777779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45939.276202777779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45939.276202777779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45939.276202777779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45939.276202777779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45939.276202777779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45939.276202777779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45939.276202777779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45939.276202777779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45939.276202777779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45939.276202777779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45939.276202777779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45939.276202777779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45939.276202777779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45939.276202777779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45939.276202777779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45939.276202777779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45939.276202777779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45939.276202777779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45939.276202777779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45939.276202777779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45939.276202777779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45939.276202777779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45939.276202777779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45939.276202777779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45939.276202777779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45939.276202777779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45939.276202777779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45939.276202777779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45939.276202777779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45939.276202777779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45939.276202777779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45939.276202777779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45939.276202777779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45939.276202777779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45939.276202777779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45939.276202777779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45939.276202777779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45939.276202777779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45939.276202777779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45939.276202777779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45939.276202777779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45939.276202777779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45939.276202777779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45939.276202777779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45939.276202777779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45939.276202777779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45939.276202777779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45939.276202777779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45939.276202777779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45939.276202777779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45939.276202777779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45939.276202777779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45939.276202777779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45939.276202777779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45939.276202777779</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45939.276202777779</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45939.276202777779</v>
      </c>
      <c r="H74" s="145"/>
      <c r="I74" s="143" t="str">
        <f>IFERROR(VLOOKUP(D74,DB!A:F,6,0),"")</f>
        <v/>
      </c>
      <c r="J74" s="65" t="str">
        <f>IFERROR(VLOOKUP(D74,DB!A:G,7,0),"")</f>
        <v/>
      </c>
      <c r="K74" s="147"/>
      <c r="L74" s="148" t="str">
        <f>IFERROR(VLOOKUP(D74,DB!A:I,9,0),"")</f>
        <v/>
      </c>
      <c r="M74" s="70"/>
      <c r="N74" s="70"/>
      <c r="O74" s="70"/>
    </row>
  </sheetData>
  <customSheetViews>
    <customSheetView guid="{F6042A99-DD27-4453-835D-0834D95730CC}" filter="1" showAutoFilter="1">
      <pageMargins left="0" right="0" top="0" bottom="0" header="0" footer="0"/>
      <autoFilter ref="B1:M1" xr:uid="{E33BA911-1014-4BDF-A7EF-0094D23460C9}"/>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39048</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132.54911979167082</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114.27636516204075</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45939.276202777779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0"/>
      <c r="E7" s="120"/>
      <c r="F7" s="121"/>
      <c r="G7" s="122">
        <f ca="1">IFERROR(NOW()-F7,"-")</f>
        <v>45939.276202777779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73"/>
      <c r="E8" s="120"/>
      <c r="F8" s="121"/>
      <c r="G8" s="122">
        <f ca="1">IFERROR(NOW()-F8,"-")</f>
        <v>45939.276202777779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72"/>
      <c r="E9" s="120"/>
      <c r="F9" s="121"/>
      <c r="G9" s="122">
        <f ca="1">IFERROR(NOW()-F9,"-")</f>
        <v>45939.276202777779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74"/>
      <c r="E10" s="120"/>
      <c r="F10" s="121"/>
      <c r="G10" s="122">
        <f ca="1">IFERROR(NOW()-F10,"-")</f>
        <v>45939.276202777779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45939.276202777779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45939.276202777779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45939.276202777779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1"/>
      <c r="E14" s="120"/>
      <c r="F14" s="121"/>
      <c r="G14" s="122">
        <f ca="1">IFERROR(NOW()-F14,"-")</f>
        <v>45939.276202777779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45939.276202777779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45939.276202777779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45939.276202777779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45939.276202777779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45939.276202777779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45939.276202777779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45939.276202777779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45939.276202777779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45939.276202777779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45939.276202777779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45939.276202777779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45939.276202777779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45939.276202777779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45939.276202777779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45939.276202777779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45939.276202777779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45939.276202777779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45939.276202777779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45939.276202777779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45939.276202777779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45939.276202777779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45939.276202777779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45939.276202777779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45939.276202777779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45939.276202777779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45939.276202777779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45939.276202777779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45939.276202777779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45939.276202777779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45939.276202777779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45939.276202777779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45939.276202777779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45939.276202777779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45939.276202777779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45939.276202777779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45939.276202777779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45939.276202777779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45939.276202777779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45939.276202777779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45939.276202777779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45939.276202777779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45939.276202777779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45939.276202777779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45939.276202777779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45939.276202777779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45939.276202777779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45939.276202777779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45939.276202777779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45939.276202777779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45939.276202777779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45939.276202777779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45939.276202777779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45939.276202777779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45939.276202777779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45939.276202777779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45939.276202777779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45939.276202777779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45939.276202777779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45939.276202777779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45939.276202777779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45939.276202777779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45939.276202777779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45939.276202777779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45939.276202777779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45939.276202777779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45939.276202777779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45939.276202777779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45939.276202777779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45939.276202777779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45939.276202777779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45939.276202777779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45939.276202777779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45939.276202777779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45939.276202777779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45939.276202777779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45939.276202777779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45939.276202777779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45939.276202777779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45939.276202777779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45939.276202777779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45939.276202777779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45939.276202777779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45939.276202777779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45939.276202777779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45939.276202777779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45939.276202777779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45939.276202777779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45939.276202777779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45939.276202777779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45939.276202777779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45939.276202777779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45939.276202777779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45939.276202777779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45939.276202777779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45939.276202777779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45939.276202777779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45939.276202777779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45939.276202777779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45939.276202777779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45939.276202777779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45939.276202777779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45939.276202777779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45939.276202777779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45939.276202777779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45939.276202777779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45939.276202777779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45939.276202777779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45939.276202777779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45939.276202777779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45939.276202777779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45939.276202777779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45939.276202777779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45939.276202777779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45939.276202777779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45939.276202777779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45939.276202777779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45939.276202777779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45939.276202777779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45939.276202777779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45939.276202777779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45939.276202777779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45939.276202777779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45939.276202777779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45939.276202777779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45939.276202777779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45939.276202777779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45939.276202777779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45939.276202777779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45939.276202777779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45939.276202777779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45939.276202777779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45939.276202777779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45939.276202777779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45939.276202777779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45939.276202777779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45939.276202777779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45939.276202777779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45939.276202777779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45939.276203009256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45939.276203009256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45939.276203009256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45939.276203009256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45939.276203009256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45939.276203009256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45939.276203009256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45939.276203009256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45939.276203009256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45939.276203009256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45939.276203009256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45939.276203009256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45939.276203009256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45939.276203009256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45939.276203009256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45939.276203009256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45939.276203009256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45939.276203009256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45939.276203009256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45939.276203009256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45939.276203009256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45939.276203009256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45939.276203009256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45939.276203009256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45939.276203009256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45939.276203009256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45939.276203009256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45939.276203009256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45939.276203009256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45939.276203009256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45939.276203009256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45939.276203009256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45939.276203009256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45939.276203009256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45939.276203009256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45939.276203009256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45939.276203009256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45939.276203009256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45939.276203009256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45939.276203009256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45939.276203009256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45939.276203009256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45939.276203009256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45939.276203009256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45939.276203009256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45939.276203009256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45939.276203009256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45939.276203009256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45939.276203009256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45939.276203009256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45939.276203009256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45939.276203009256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45939.276203009256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45939.276203009256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45939.276203009256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45939.276203009256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45939.276203009256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45939.276203009256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45939.276203009256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45939.276203009256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45939.276203009256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45939.276203125002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45939.276203125002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45939.276203125002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45939.276203125002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45939.276203125002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45939.276203125002</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45939.276203125002</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45939.276203125002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45939.276203125002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45939.276203125002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45939.276203125002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45939.276203125002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45939.276203125002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45939.276203125002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45939.276203125002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45939.276203125002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45939.276203125002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45939.276203125002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45939.276203125002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45939.276203125002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45939.276203125002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45939.276203125002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45939.276203125002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45939.276203125002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45939.276203125002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45939.276203125002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45939.276203125002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45939.276203125002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45939.276203125002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45939.276203125002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45939.276203125002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45939.276203125002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45939.276203125002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45939.276203125002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45939.276203125002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45939.276203125002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45939.276203125002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45939.276203125002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45939.276203125002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45939.276203125002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45939.276203125002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45939.276203125002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45939.276203125002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45939.276203125002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45939.276203125002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45939.276203125002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45939.276203125002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45939.276203125002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45939.276203125002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45939.276203125002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45939.276203125002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45939.276203125002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45939.276203125002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45939.276203125002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45939.276203125002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45939.276203125002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45939.276203125002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45939.276203125002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45939.276203125002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45939.276203125002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45939.276203125002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45939.276203125002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45939.276203125002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45939.276203125002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45939.276203125002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45939.276203125002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45939.276203125002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45939.276203125002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45939.276203125002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45939.276203125002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45939.276203125002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45939.276203125002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45939.276203125002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45939.276203125002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45939.276203125002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45939.276203125002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45939.276203125002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45939.276203125002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45939.276203125002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45939.276203125002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45939.276203125002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45939.276203125002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45939.276203125002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45939.276203125002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45939.276203125002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45939.276203125002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45939.276203125002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45939.276203125002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45939.276203125002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45939.276203125002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45939.276203125002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45939.276203125002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45939.276203125002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45939.276203125002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45939.276203125002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45939.276203125002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45939.276203125002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45939.276203125002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45939.276203125002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45939.276203125002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45939.276203125002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45939.276203125002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45939.276203125002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45939.276203125002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45939.276203125002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45939.276203125002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45939.276203125002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45939.276203125002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45939.276203125002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45939.276203125002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45939.276203125002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45939.276203125002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45939.276203125002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45939.276203125002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45939.276203125002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45939.276203125002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45939.276203125002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45939.276203125002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45939.276203125002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45939.276203125002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45939.276203125002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45939.276203125002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45939.276203125002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45939.276203125002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45939.276203125002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45939.276203125002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45939.276203125002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45939.276203125002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45939.276203125002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45939.276203125002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45939.276203125002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45939.276203125002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45939.276203125002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45939.276203125002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45939.276203125002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45939.276203125002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45939.276203125002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45939.276203125002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45939.276203125002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45939.276203125002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45939.276203125002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45939.276203125002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45939.276203125002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45939.276203125002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45939.276203125002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45939.276203125002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45939.276203125002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45939.276203125002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45939.276203125002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45939.276203125002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45939.276203125002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45939.276203125002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45939.276203125002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45939.276203125002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45939.276203125002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45939.276203125002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45939.276203125002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45939.276203125002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45939.276203125002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45939.276203125002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45939.276203125002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45939.276203125002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45939.276203125002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45939.276203125002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45939.276203125002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45939.276203125002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45939.276203125002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45939.276203125002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45939.276203125002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45939.276203125002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45939.276203125002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45939.276203125002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45939.276203125002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45939.276203125002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45939.276203125002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45939.276203125002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45939.276203125002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45939.276203125002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45939.276203125002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45939.276203125002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45939.276203125002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45939.276203125002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45939.276203125002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45939.276203125002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45939.276203125002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45939.276203125002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45939.276203125002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45939.276203125002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45939.276203125002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45939.276203125002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45939.276203125002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45939.276203125002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45939.276203125002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45939.276203125002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45939.276203125002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45939.276203125002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45939.276203125002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45939.276203125002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45939.276203125002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45939.276203125002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45939.276203125002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45939.276203125002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45939.276203125002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45939.276203125002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45939.276203125002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45939.276203125002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45939.276203125002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45939.276203125002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45939.276203125002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45939.276203125002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45939.276203125002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45939.276203125002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45939.276203125002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45939.276203125002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45939.276203125002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45939.276203125002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45939.276203125002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45939.276203125002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45939.276203125002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45939.276203125002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45939.276203125002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45939.276203125002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45939.276203125002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45939.276203125002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45939.276203125002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45939.276203125002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45939.276203125002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45939.276203125002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45939.276203125002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45939.276203125002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45939.276203125002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45939.276203125002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45939.276203125002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45939.276203125002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45939.276203125002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45939.276203125002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45939.276203125002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45939.276203125002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45939.276203125002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45939.276203125002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45939.276203125002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45939.276203125002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45939.276203125002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45939.276203125002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45939.276203125002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45939.276203125002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45939.276203125002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45939.276203125002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45939.276203125002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45939.276203125002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45939.276203125002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45939.276203125002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45939.276203125002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45939.276203125002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45939.276203125002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45939.276203125002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45939.276203125002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45939.276203125002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45939.276203125002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45939.276203125002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45939.276203125002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45939.276203125002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45939.276203125002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45939.276203125002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45939.276203125002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45939.276203125002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45939.276203125002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45939.276203125002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45939.276203125002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45939.276203125002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45939.276203125002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45939.276203125002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45939.276203125002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45939.276203125002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45939.276203125002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45939.276203125002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45939.276203125002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45939.276203125002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45939.276203125002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45939.276203125002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45939.276203125002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45939.276203125002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45939.276203125002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45939.276203125002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45939.276203125002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45939.276203125002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45939.276203125002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45939.276203125002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45939.276203125002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45939.276203125002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45939.276203125002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45939.276203125002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45939.276203125002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45939.276203125002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45939.276203125002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45939.276203125002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45939.276203125002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45939.276203125002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45939.276203125002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45939.276203125002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45939.276203125002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45939.276203125002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45939.276203125002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45939.276203125002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45939.276203125002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45939.276203125002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45939.276203125002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45939.276203125002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45939.276203125002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45939.276203125002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45939.276203125002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45939.276203125002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45939.276203125002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45939.276203125002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45939.276203125002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45939.276203125002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45939.276203125002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45939.276203125002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45939.276203125002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45939.276203125002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45939.276203125002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45939.276203125002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45939.276203125002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45939.276203125002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45939.276203125002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45939.276203125002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45939.276203125002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45939.276203125002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45939.276203125002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45939.276203125002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45939.276203125002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45939.276203125002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45939.276203125002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45939.276203125002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45939.276203125002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45939.276203125002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45939.276203125002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45939.276203125002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45939.276203125002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45939.276203125002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45939.276203125002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45939.276203125002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45939.276203125002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45939.276203125002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45939.276203125002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45939.276203125002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45939.276203125002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45939.276203125002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45939.276203125002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45939.276203125002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45939.276203125002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45939.276203125002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45939.276203125002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45939.276203125002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45939.276203125002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45939.276203125002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45939.276203125002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45939.276203125002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45939.276203125002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45939.276203125002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45939.276203125002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45939.276203125002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45939.276203125002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45939.276203125002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45939.276203125002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45939.276203125002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45939.276203125002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45939.276203125002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45939.276203125002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45939.276203125002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45939.276203125002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45939.276203125002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45939.276203125002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45939.276203125002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45939.276203125002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45939.276203125002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45939.276203125002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45939.276203125002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45939.276203125002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45939.276203125002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45939.276203125002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45939.276203125002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45939.276203125002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45939.276203125002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45939.276203125002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45939.276203125002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45939.276203125002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45939.276203125002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45939.276203125002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45939.276203125002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45939.276203125002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45939.276203125002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45939.276203125002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45939.276203125002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45939.276203125002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45939.276203125002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45939.276203125002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45939.276203125002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45939.276203125002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45939.276203125002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45939.276203125002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45939.276203125002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45939.276203125002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45939.276203125002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45939.276203125002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45939.276203125002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45939.276203125002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45939.276203125002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45939.276203125002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45939.276203125002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45939.276203125002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45939.276203125002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45939.276203125002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45939.276203125002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45939.276203125002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45939.276203125002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45939.276203125002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45939.276203125002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45939.276203125002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45939.276203125002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45939.276203125002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45939.276203125002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45939.276203125002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45939.276203125002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45939.276203125002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45939.276203125002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45939.276203125002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45939.276203125002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45939.276203125002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45939.276203125002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45939.276203125002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45939.276203125002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45939.276203125002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45939.276203125002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45939.276203125002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45939.276203125002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45939.276203125002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45939.276203125002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45939.276203125002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45939.276203125002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45939.276203125002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45939.276203125002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45939.276203125002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45939.276203125002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45939.276203125002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45939.276203125002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45939.276203125002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45939.276203125002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45939.276203125002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45939.276203125002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45939.276203125002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45939.276203125002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45939.276203125002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45939.276203125002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45939.276203125002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45939.276203125002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45939.276203125002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45939.276203125002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45939.276203125002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45939.276203125002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45939.276203125002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45939.276203125002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45939.276203125002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45939.276203125002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45939.276203125002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45939.276203125002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45939.276203125002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45939.276203125002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45939.276203125002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45939.276203125002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45939.276203125002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45939.276203125002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45939.276203125002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45939.276203125002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45939.276203125002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45939.276203125002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45939.276203125002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45939.276203125002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45939.276203125002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45939.276203125002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45939.276203125002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45939.276203125002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45939.276203125002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45939.276203125002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45939.276203125002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45939.276203125002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45939.276203125002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45939.276203125002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45939.276203125002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45939.276203125002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45939.276203125002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45939.276203125002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45939.276203125002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45939.276203125002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45939.276203125002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45939.276203125002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45939.276203125002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45939.276203125002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45939.276203125002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45939.276203125002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45939.276203125002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45939.276203125002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45939.276203125002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45939.276203125002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45939.276203125002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45939.276203125002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45939.276203125002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45939.276203125002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45939.276203125002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45939.276203125002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45939.276203125002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45939.276203125002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45939.276203125002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45939.276203125002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45939.276203125002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45939.276203125002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45939.276203125002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45939.276203125002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45939.276203125002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45939.276203125002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45939.276203125002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45939.276203125002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45939.276203125002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45939.276203125002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45939.276203125002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45939.276203125002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45939.276203125002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45939.276203125002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45939.276203125002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45939.276203125002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45939.276203125002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45939.276203125002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45939.276203125002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45939.276203125002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45939.276203125002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45939.276203125002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45939.276203125002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45939.276203125002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45939.276203125002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45939.276203125002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45939.276203125002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45939.276203125002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45939.276203125002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45939.276203125002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45939.276203125002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45939.276203125002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45939.276203125002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45939.276203125002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45939.276203125002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45939.276203125002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45939.276203125002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45939.276203125002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45939.276203125002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45939.276203125002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45939.276203125002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45939.276203125002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45939.276203125002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45939.276203125002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45939.276203125002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45939.276203125002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45939.276203125002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45939.276203125002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45939.276203125002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45939.276203125002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45939.276203125002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45939.276203125002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45939.276203125002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45939.276203125002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45939.276203125002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45939.276203125002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45939.276203125002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45939.276203125002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45939.276203125002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45939.276203125002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45939.276203125002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45939.276203125002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45939.276203125002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45939.276203125002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45939.276203125002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45939.276203125002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45939.276203125002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45939.276203125002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45939.276203125002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45939.276203125002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45939.276203125002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45939.276203125002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45939.276203125002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45939.276203125002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45939.276203125002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45939.276203125002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45939.276203125002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45939.276203125002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45939.276203125002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45939.276203125002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45939.276203125002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45939.276203125002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45939.276203125002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45939.276203125002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45939.276203125002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45939.276203125002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45939.276203125002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45939.276203125002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45939.276203125002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45939.276203125002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45939.276203125002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45939.276203125002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45939.276203125002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45939.276203125002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45939.276203125002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45939.276203125002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45939.276203125002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45939.276203125002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45939.276203125002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45939.276203125002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45939.276203125002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45939.276203125002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45939.276203125002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45939.276203125002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45939.276203125002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45939.276203125002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45939.276203125002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45939.276203125002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45939.276203125002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45939.276203125002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45939.276203125002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45939.276203125002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45939.276203125002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45939.276203125002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45939.276203125002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45939.276203125002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45939.276203125002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45939.276203125002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45939.276203125002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45939.276203125002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45939.276203125002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45939.276203125002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45939.276203125002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45939.276203125002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45939.276203125002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45939.276203125002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45939.276203125002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45939.276203125002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45939.276203125002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45939.276203125002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45939.276203125002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45939.276203125002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45939.276203125002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45939.276203125002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45939.276203125002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45939.276203125002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45939.276203125002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45939.276203125002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45939.276203125002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45939.276203125002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45939.276203125002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45939.276203125002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45939.276203125002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45939.276203125002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45939.276203125002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45939.276203125002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45939.276203125002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45939.276203125002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45939.276203125002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45939.276203125002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45939.276203125002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45939.276203125002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45939.276203125002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45939.276203125002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45939.276203125002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45939.276203125002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45939.276203125002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45939.276203125002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45939.276203125002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45939.276203125002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45939.276203125002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45939.276203125002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45939.276203125002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45939.276203125002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45939.276203125002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45939.276203125002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45939.276203125002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45939.276203125002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45939.276203125002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45939.276203125002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45939.276203125002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45939.276203125002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45939.276203125002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45939.276203125002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45939.276203125002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45939.276203125002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45939.276203125002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45939.276203125002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45939.276203125002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45939.276203125002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45939.276203125002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45939.276203125002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45939.276203125002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45939.276203125002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45939.276203125002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45939.276203125002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45939.276203125002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45939.276203125002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45939.276203125002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45939.276203125002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45939.276203125002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45939.276203125002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45939.276203125002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45939.276203125002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45939.276203125002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45939.276203125002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45939.276203125002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45939.276203125002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45939.276203125002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45939.276203125002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45939.276203125002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45939.276203125002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45939.276203125002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45939.276203125002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45939.276203125002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45939.276203125002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45939.276203125002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45939.276203125002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45939.276203125002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45939.276203125002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45939.276203125002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45939.276203125002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45939.276203125002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45939.276203125002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45939.276203125002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45939.276203125002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45939.276203125002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45939.276203125002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45939.276203125002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45939.276203125002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45939.276203125002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45939.276203125002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45939.276203125002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45939.276203125002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45939.276203125002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45939.276203125002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45939.276203125002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45939.276203125002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45939.276203125002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45939.276203125002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45939.276203125002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45939.276203125002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45939.276203125002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45939.276203125002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45939.276203125002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45939.276203125002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45939.276203125002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45939.276203125002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45939.276203125002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45939.276203125002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45939.276203125002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45939.276203125002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45939.276203125002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45939.276203125002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45939.276203125002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45939.276203125002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45939.276203125002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45939.276203125002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45939.276203125002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45939.276203125002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45939.276203125002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45939.276203125002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45939.276203125002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45939.276203125002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45939.276203125002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45939.276203125002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45939.276203125002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45939.276203125002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45939.276203125002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45939.276203125002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45939.276203125002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45939.276203125002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45939.276203125002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45939.276203125002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45939.276203125002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45939.276203125002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45939.276203125002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45939.276203125002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45939.276203125002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45939.276203125002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45939.276203125002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45939.276203125002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45939.276203125002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45939.276203125002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45939.276203125002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45939.276203125002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45939.276203125002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45939.276203125002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45939.276203125002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45939.276203125002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45939.276203125002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45939.276203125002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45939.276203125002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45939.276203125002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45939.276203125002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45939.276203125002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45939.276203125002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45939.276203125002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45939.276203125002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45939.276203125002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45939.276203125002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45939.276203125002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45939.276203125002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45939.276203125002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45939.276203125002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45939.276203125002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45939.276203125002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45939.276203125002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45939.276203125002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45939.276203125002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45939.276203125002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45939.276203125002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45939.276203125002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45939.276203125002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45939.276203125002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45939.276203125002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45939.276203125002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45939.276203125002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45939.276203125002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45939.276203125002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45939.276203125002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45939.276203125002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45939.276203125002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45939.276203125002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45939.276203125002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45939.276203125002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45939.276203125002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45939.276203125002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45939.276203125002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45939.276203125002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45939.276203125002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45939.276203125002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45939.276203125002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45939.276203125002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45939.276203125002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45939.276203125002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45939.276203125002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45939.276203125002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45939.276203125002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45939.276203125002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45939.276203125002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45939.276203125002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45939.276203125002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45939.276203125002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45939.276203125002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45939.276203125002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45939.276203125002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45939.276203125002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45939.276203125002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45939.276203125002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45939.276203125002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45939.276203125002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45939.276203125002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45939.276203125002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45939.276203125002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45939.276203125002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45939.276203125002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45939.276203125002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45939.276203125002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45939.276203125002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45939.276203125002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45939.276203125002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45939.276203125002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45939.276203125002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45939.276203125002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45939.276203125002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45939.276203125002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45939.276203125002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45939.276203125002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45939.276203125002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45939.276203125002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45939.276203125002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45939.276203125002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45939.276203125002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45939.276203125002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45939.276203125002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45939.276203125002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45939.276203125002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45939.276203125002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45939.276203125002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45939.276203125002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45939.276203125002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45939.276203125002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45939.276203125002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45939.276203125002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45939.276203125002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45939.276203125002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45939.276203125002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45939.276203125002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45939.276203125002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45939.276203125002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45939.276203125002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45939.276203125002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45939.276203125002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45939.276203125002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45939.276203125002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45939.276203125002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45939.276203125002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45939.276203125002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45939.276203125002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45939.276203125002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45939.276203125002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45939.276203125002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45939.276203125002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45939.276203125002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45939.276203125002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45939.276203125002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45939.276203125002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45939.276203125002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45939.276203125002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45939.276203125002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45939.276203125002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45939.276203125002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45939.276203125002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45939.276203125002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45939.276203125002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45939.276203125002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45939.276203125002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45939.276203125002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45939.276203125002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45939.276203125002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45939.276203125002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45939.276203125002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45939.276203125002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45939.276203125002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45939.276203125002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45939.276203125002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45939.276203125002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45939.276203125002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45939.276203125002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45939.276203125002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45939.276203125002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45939.276203125002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45939.276203125002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45939.276203125002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45939.276203125002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45939.276203125002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45939.276203125002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45939.276203125002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45939.276203125002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45939.276203125002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45939.276203125002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45939.276203125002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45939.276203125002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45939.276203125002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45939.276203125002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45939.276203125002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45939.276203125002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45939.276203125002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45939.276203125002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45939.276203125002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45939.276203125002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45939.276203125002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45939.276203125002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45939.276203125002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45939.276203125002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45939.276203125002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45939.276203125002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45939.276203125002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45939.276203125002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45939.276203125002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45939.276203125002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45939.276203125002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45939.276203125002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45939.276203125002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45939.276203125002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45939.276203125002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45939.276203125002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45939.276203125002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45939.276203125002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45939.276203125002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45939.276203125002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45939.276203125002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45939.276203125002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45939.276203125002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45939.276203125002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45939.276203125002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45939.276203125002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45939.276203125002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45939.276203125002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45939.276203125002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45939.276203125002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45939.276203125002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45939.276203125002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45939.276203125002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45939.276203125002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45939.276203125002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45939.276203125002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45939.276203125002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45939.276203125002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45939.276203125002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45939.276203125002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45939.276203125002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45939.276203125002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45939.276203125002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45939.276203125002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45939.276203125002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45939.276203125002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45939.276203125002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45939.276203125002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45939.276203125002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45939.276203125002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45939.276203125002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45939.276203125002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45939.276203125002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45939.276203125002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45939.276203125002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45939.276203125002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45939.276203125002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45939.276203125002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45939.276203125002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45939.276203125002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45939.276203125002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45939.276203125002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45939.276203125002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45939.276203125002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45939.276203125002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45939.276203125002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45939.276203125002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45939.276203125002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45939.276203125002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45939.276203125002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45939.276203125002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45939.276203125002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45939.276203125002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45939.276203125002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45939.276203125002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45939.276203125002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45939.276203125002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45939.276203125002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45939.276203125002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45939.276203125002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45939.276203125002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45939.276203125002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45939.276203125002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45939.276203125002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45939.276203125002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45939.276203125002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45939.276203125002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45939.276203125002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45939.276203125002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45939.276203125002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45939.276203125002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45939.276203125002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45939.276203125002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45939.276203125002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45939.276203125002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45939.276203125002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45939.276203125002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45939.276203125002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45939.276203125002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45939.276203125002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45939.276203125002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45939.276203125002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45939.276203125002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45939.276203125002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45939.276203125002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45939.276203125002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45939.276203125002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45939.276203125002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45939.276203125002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45939.276203125002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45939.276203125002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45939.276203125002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45939.276203125002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45939.276203125002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45939.276203125002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45939.276203125002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45939.276203125002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45939.276203125002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45939.276203125002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45939.276203125002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45939.276203125002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45939.276203125002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45939.276203125002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45939.276203125002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45939.276203125002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45939.276203125002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45939.276203125002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45939.276203125002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45939.276203125002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45939.276203125002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45939.276203125002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45939.276203125002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45939.276203125002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45939.276203125002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45939.276203125002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45939.276203125002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45939.276203125002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45939.276203125002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45939.276203125002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45939.276203125002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45939.276203125002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45939.276203125002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45939.276203125002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45939.276203125002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45939.276203125002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45939.276203125002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45939.276203125002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45939.276203125002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45939.276203125002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45939.276203125002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45939.276203125002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45939.276203125002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45939.276203125002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45939.276203125002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45939.276203125002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45939.276203125002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45939.276203125002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45939.276203125002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45939.276203125002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45939.276203125002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45939.276203125002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45939.276203125002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45939.276203125002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45939.276203125002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45939.276203125002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45939.276203125002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45939.276203125002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45939.276203125002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45939.276203125002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45939.276203125002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45939.276203125002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45939.276203125002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45939.276203125002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45939.276203125002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45939.276203125002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45939.276203125002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45939.276203125002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45939.276203125002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45939.276203125002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45939.276203125002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45939.276203125002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45939.276203125002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45939.276203125002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45939.276203125002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45939.276203125002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45939.276203125002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45939.276203125002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45939.276203125002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45939.276203125002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45939.276203125002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45939.276203125002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45939.276203125002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45939.276203125002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45939.276203125002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45939.276203125002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45939.276203125002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45939.276203125002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45939.276203125002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45939.276203125002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45939.276203125002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45939.276203125002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45939.276203125002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45939.276203125002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45939.276203125002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45939.276203125002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45939.276203125002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45939.276203125002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45939.276203125002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45939.276203125002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45939.276203125002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45939.276203125002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45939.276203125002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45939.276203125002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45939.276203125002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45939.276203125002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45939.276203125002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45939.276203125002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45939.276203125002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45939.276203125002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45939.276203125002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45939.276203125002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45939.276203125002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45939.276203125002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45939.276203125002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45939.276203125002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45939.276203125002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45939.276203125002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45939.276203125002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45939.276203125002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45939.276203125002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45939.276203125002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45939.276203125002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45939.276203125002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45939.276203125002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45939.276203125002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45939.276203125002</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235.79548518518277</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36364</v>
      </c>
      <c r="E3" s="130" t="s">
        <v>38964</v>
      </c>
      <c r="F3" s="131"/>
      <c r="G3" s="132">
        <f ca="1">IFERROR(NOW()-F3,"")</f>
        <v>45939.276202777779</v>
      </c>
      <c r="H3" s="131">
        <v>45939.225092592591</v>
      </c>
      <c r="I3" s="127" t="str">
        <f>IFERROR(VLOOKUP(D3,DB!A:F,6,0),"")</f>
        <v>SCECO</v>
      </c>
      <c r="J3" s="127" t="str">
        <f>IFERROR(VLOOKUP(D3,DB!A:G,7,0),"")</f>
        <v>In progress</v>
      </c>
      <c r="K3" s="134" t="s">
        <v>39060</v>
      </c>
      <c r="L3" s="129" t="str">
        <f>IFERROR(VLOOKUP(D3,DB!A:I,9,0),"")</f>
        <v>Latis</v>
      </c>
    </row>
    <row r="4" spans="1:16" ht="15" customHeight="1">
      <c r="A4" s="127"/>
      <c r="B4" s="127" t="str">
        <f>IFERROR(VLOOKUP(D4,DB!A:K,11,0),"")</f>
        <v/>
      </c>
      <c r="C4" s="128"/>
      <c r="D4" s="169"/>
      <c r="E4" s="130"/>
      <c r="F4" s="131"/>
      <c r="G4" s="132">
        <f ca="1">IFERROR(NOW()-F4,"")</f>
        <v>45939.276202777779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45939.276202777779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45939.276202777779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45939.276202777779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45939.276202777779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45939.276202777779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45939.276202777779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45939.276202777779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45939.276202777779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45939.276202777779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45939.276202777779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45939.276202777779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45939.276202777779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45939.276202777779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45939.276202777779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45939.276202777779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45939.276202777779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45939.276202777779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45939.276202777779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45939.276202777779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45939.276202777779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45939.276202777779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45939.276202777779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45939.276202777779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45939.276202777779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45939.276202777779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45939.276202777779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45939.276202777779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45939.276202777779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45939.276202777779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45939.276202777779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45939.276202777779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45939.276202777779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45939.276202777779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45939.276202777779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45939.276202777779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45939.276202777779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45939.276202777779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45939.276202777779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45939.276202777779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45939.276202777779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45939.276202777779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45939.276202777779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45939.276202777779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45939.276202777779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45939.276202777779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45939.276202777779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45939.276202777779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45939.276202777779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45939.276202777779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45939.276202777779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45939.276202777779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45939.276202777779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45939.276202777779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45939.276202777779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45939.276202777779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45939.276202777779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45939.276202777779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45939.276202777779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45939.276202777779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45939.276202777779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45939.276202777779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45939.276202777779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45939.276202777779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45939.276202777779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45939.276202777779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45939.276202777779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45939.276202777779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45939.276202777779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45939.276202777779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45939.276202777779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45939.276202777779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45939.276202777779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45939.276202777779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45939.276202777779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45939.276202777779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45939.276202777779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45939.276202777779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45939.276202777779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45939.276202777779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45939.276202777779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45939.276202777779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45939.276202777779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45939.276202777779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45939.276202777779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45939.276202777779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45939.276202777779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45939.276202777779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45939.276202777779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45939.276202777779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45939.276202777779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45939.276202777779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45939.276202777779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45939.276202777779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45939.276202777779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45939.276202777779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45939.276202777779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45939.276202777779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45939.276202777779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45939.276202777779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45939.276202777779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45939.276202777779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45939.276202777779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45939.276202777779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45939.276202777779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45939.276202777779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45939.276202777779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45939.276202777779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45939.276202777779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45939.276202777779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45939.276202777779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45939.276202777779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45939.276202777779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45939.276202777779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45939.276202777779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45939.276202777779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45939.276202777779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45939.276202777779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45939.276202777779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45939.276202777779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45939.276202777779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45939.276202777779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45939.276202777779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45939.276202777779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45939.276202777779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45939.276202777779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45939.276202777779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45939.276202777779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45939.276202777779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45939.276202777779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45939.276202777779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45939.276202777779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45939.276202777779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45939.276202777779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45939.276202777779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45939.276202777779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45939.276202777779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45939.276202777779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45939.276202777779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45939.276202777779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45939.276202777779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45939.276202777779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45939.276202777779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45939.276202777779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45939.276202777779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45939.276202777779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45939.276202777779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45939.276202777779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45939.276202777779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45939.276202777779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45939.276202777779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45939.276202777779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45939.276202777779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45939.276202777779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45939.276202777779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45939.276202777779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45939.276202777779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45939.276202777779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45939.276202777779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45939.276202777779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45939.276202777779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45939.276202777779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45939.276202777779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45939.276202777779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45939.276202777779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45939.276202777779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45939.276202777779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45939.276202777779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45939.276202777779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45939.276202777779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45939.276202777779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45939.276202777779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45939.276202777779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45939.276202777779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45939.276202777779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45939.276202777779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45939.276202777779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45939.276202777779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45939.276202777779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45939.276202777779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45939.276202777779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45939.276202777779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45939.276202777779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45939.276202777779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45939.276202777779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45939.276202777779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45939.276202777779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45939.276202777779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45939.276202777779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45939.276202777779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45939.276202777779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45939.276202777779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45939.276202777779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45939.276202777779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45939.276202777779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45939.276202777779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45939.276202777779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45939.276202777779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45939.276202777779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45939.276202777779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45939.276202777779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45939.276202777779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45939.276202777779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45939.276202777779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45939.276202777779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45939.276202777779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45939.276202777779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45939.276202777779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45939.276202777779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45939.276202777779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45939.276202777779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45939.276202777779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45939.276202777779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45939.276202777779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45939.276202777779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45939.276202777779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45939.276202777779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45939.276202777779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45939.276202777779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45939.276202777779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45939.276202777779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45939.276202777779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45939.276202777779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45939.276202777779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45939.276202777779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45939.276202777779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45939.276202777779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45939.276202777779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45939.276202777779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45939.276202777779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45939.276202777779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45939.276202777779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45939.276202777779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45939.276202777779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45939.276202777779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45939.276202777779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45939.276202777779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45939.276202777779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45939.276202777779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45939.276202777779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45939.276202777779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45939.276202777779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45939.276202777779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45939.276202777779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45939.276202777779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45939.276202777779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45939.276202777779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45939.276202777779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45939.276202777779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45939.276202777779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45939.276202777779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45939.276202777779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45939.276202777779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45939.276202777779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45939.276202777779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45939.276202777779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45939.276202777779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45939.276202777779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45939.276202777779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45939.276202777779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45939.276202777779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45939.276202777779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45939.276202777779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45939.276202777779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45939.276202777779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45939.276202777779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45939.276202777779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45939.276202777779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45939.276202777779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45939.276202777779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45939.276202777779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45939.276202777779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45939.276202777779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45939.276202777779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45939.276202777779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45939.276202777779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45939.276202777779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45939.276202777779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45939.276202777779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45939.276202777779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45939.276202777779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45939.276202777779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45939.276202777779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45939.276202777779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45939.276202777779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45939.276202777779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45939.276202777779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45939.276202777779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45939.276202777779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45939.276202777779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45939.276202777779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45939.276202777779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45939.276202777779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45939.276202777779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45939.276202777779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45939.276202777779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45939.276202777779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45939.276202777779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45939.276202777779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45939.276202777779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45939.276202777779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45939.276202777779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45939.276202777779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45939.276202777779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45939.276202777779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45939.276202777779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45939.276202777779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45939.276202777779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45939.276202777779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45939.276202777779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45939.276202777779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45939.276202777779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45939.276202777779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45939.276202777779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45939.276202777779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45939.276202777779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45939.276202777779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45939.276202777779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45939.276202777779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45939.276202777779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45939.276202777779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45939.276202777779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45939.276202777779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45939.276202777779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45939.276202777779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45939.276202777779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45939.276202777779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45939.276202777779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45939.276202777779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45939.276202777779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45939.276202777779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45939.276202777779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45939.276202777779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45939.276202777779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45939.276202777779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45939.276202777779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45939.276202777779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45939.276202777779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45939.276202777779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45939.276202777779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45939.276202777779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45939.276202777779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45939.276202777779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45939.276202777779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45939.276202777779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45939.276202777779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45939.276202777779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45939.276202777779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45939.276202777779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45939.276202777779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45939.276202777779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45939.276202777779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45939.276202777779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45939.276202777779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45939.276202777779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45939.276202777779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45939.276202777779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45939.276202777779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45939.276202777779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45939.276202777779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45939.276202777779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45939.276202777779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45939.276202777779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45939.276202777779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45939.276202777779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45939.276202777779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45939.276202777779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45939.276202777779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45939.276202777779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45939.276202777779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45939.276202777779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45939.276202777779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45939.276202777779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45939.276202777779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45939.276202777779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45939.276202777779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45939.276202777779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45939.276202777779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45939.276202777779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45939.276202777779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45939.276202777779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45939.276202777779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45939.276202777779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45939.276202777779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45939.276202777779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45939.276202777779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45939.276202777779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45939.276202777779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45939.276202777779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45939.276202777779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45939.276202777779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45939.276202777779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45939.276202777779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45939.276202777779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45939.276202777779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45939.276202777779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45939.276202777779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45939.276202777779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45939.276202777779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45939.276202777779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45939.276202777779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45939.276202777779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45939.276202777779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45939.276202777779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45939.276202777779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45939.276202777779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45939.276202777779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45939.276202777779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45939.276202777779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45939.276202777779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45939.276202777779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45939.276202777779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45939.276202777779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45939.276202777779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45939.276202777779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45939.276202777779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45939.276202777779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45939.276202777779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45939.276202777779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45939.276202777779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45939.276202777779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45939.276202777779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45939.276202777779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45939.276202777779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45939.276202777779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45939.276202777779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45939.276202777779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45939.276202777779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45939.276202777779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45939.276202777779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45939.276202777779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45939.276202777779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45939.276202777779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45939.276202777779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45939.276202777779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45939.276202777779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45939.276202777779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45939.276202777779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45939.276202777779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45939.276202777779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45939.276202777779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45939.276202777779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45939.276202777779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45939.276202777779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45939.276202777779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45939.276202777779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45939.276202777779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45939.276202777779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45939.276202777779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45939.276202777779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45939.276202777779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45939.276202777779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45939.276202777779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45939.276202777779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45939.276202777779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45939.276202777779</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45939.276202777779</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A4" sqref="A4:X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8">
        <f ca="1">IFERROR(NOW()-F2,"")</f>
        <v>47.444142592590651</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39048</v>
      </c>
      <c r="F3" s="38">
        <v>45926.188877314817</v>
      </c>
      <c r="G3" s="168">
        <f ca="1">IFERROR(NOW()-F3,"")</f>
        <v>13.087325462962326</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c r="E4" s="37"/>
      <c r="F4" s="38"/>
      <c r="G4" s="39">
        <f ca="1">IFERROR(NOW()-F4,"")</f>
        <v>45939.276202777779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ref="G5:G27" ca="1" si="0">IFERROR(NOW()-F5,"")</f>
        <v>45939.276202777779</v>
      </c>
      <c r="H5" s="38"/>
      <c r="I5" s="37" t="str">
        <f>IFERROR(VLOOKUP(D5,DB!A:F,6,0),"")</f>
        <v/>
      </c>
      <c r="J5" s="37" t="str">
        <f>IFERROR(VLOOKUP(D5,DB!A:G,7,0),"")</f>
        <v/>
      </c>
      <c r="K5" s="37"/>
      <c r="L5" s="37" t="str">
        <f>IFERROR(VLOOKUP(D5,DB!A:I,9,0),"")</f>
        <v/>
      </c>
    </row>
    <row r="6" spans="1:13" ht="15">
      <c r="A6" s="37"/>
      <c r="B6" s="37" t="str">
        <f>IFERROR(VLOOKUP(D6,DB!A:K,11,0),"")</f>
        <v/>
      </c>
      <c r="C6" s="37"/>
      <c r="D6"/>
      <c r="E6" s="37"/>
      <c r="F6" s="38"/>
      <c r="G6" s="39">
        <f t="shared" ca="1" si="0"/>
        <v>45939.276202777779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45939.276202777779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45939.276202777779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45939.276202777779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45939.276202777779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45939.276202777779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45939.276202777779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45939.276202777779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45939.276202777779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45939.276202777779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45939.276202777779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45939.276202777779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45939.276202777779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45939.276202777779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45939.276202777779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45939.276202777779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45939.276202777779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45939.276202777779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45939.276202777779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45939.276202777779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45939.276202777779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45939.276202777779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45939.276202777779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45939.276202777779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45939.276202777779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45939.276202777779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45939.276202777779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45939.276202777779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45939.276202777779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45939.276202777779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45939.276202777779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45939.276202777779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45939.276202777779</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45939.276202777779</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45939.276202777779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45939.276202777779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45939.276202777779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45939.276202777779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45939.276202777779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45939.276202777779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45939.276202777779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45939.276202777779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45939.276202777779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45939.276202777779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45939.276202777779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45939.276202777779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45939.276202777779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45939.276202777779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45939.276202777779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45939.276202777779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45939.276202777779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45939.276202777779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45939.276202777779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45939.276202777779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45939.276202777779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45939.276202777779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45939.276202777779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45939.276202777779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45939.276202777779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45939.276202777779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45939.276202777779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45939.276202777779</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45939.276202777779</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45939.276202777779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45939.276202777779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45939.276202777779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45939.276202777779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45939.276202777779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45939.276202777779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45939.276202777779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45939.276202777779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45939.276202777779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45939.276202777779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45939.276202777779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45939.276202777779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45939.276202777779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45939.276202777779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45939.276202777779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45939.276202777779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45939.276202777779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45939.276202777779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45939.276202777779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45939.276202777779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45939.276202777779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45939.276202777779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45939.276202777779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45939.276202777779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45939.276202777779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45939.276202777779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45939.276202777779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45939.276202777779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45939.276202777779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45939.276202777779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45939.276202777779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45939.276202777779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45939.276202777779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45939.276202777779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45939.276202777779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45939.276202777779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45939.276202777779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45939.276202777779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45939.276202777779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45939.276202777779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45939.276202777779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45939.276202777779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45939.276202777779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45939.276202777779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45939.276202777779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45939.276202777779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45939.276202777779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45939.276202777779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45939.276202777779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45939.276202777779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45939.276202777779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45939.276202777779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45939.276202777779</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45939.276202777779</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12.503355555556482</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45939.276203125002</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5.3952305555576459</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4.3339574074052507</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45939.276202777779</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75"/>
      <c r="E7" s="162"/>
      <c r="F7" s="162"/>
      <c r="G7" s="152">
        <f ca="1">IFERROR(NOW()-F7,"-")</f>
        <v>45939.276202777779</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45939.276202777779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45939.276202777779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45939.276202777779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45939.276202777779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45939.276202777779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45939.276202777779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45939.276202777779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45939.276202777779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45939.276202777779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45939.276202777779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45939.276202777779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45939.276202777779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45939.276202777779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45939.276202777779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45939.276202777779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45939.276202777779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45939.276202777779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45939.276202777779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45939.276202777779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45939.276202777779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45939.276202777779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45939.276202777779</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45939.276202777779</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45939.276202777779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45939.276202777779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45939.276202777779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45939.276202777779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45939.276203125002</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45939.276203125002</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45939.276203125002</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45939.276203125002</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45939.276203125002</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45939.276203125002</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45939.276203125002</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45939.276203125002</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45939.276203125002</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45939.276203125002</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45939.276203125002</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45939.276203125002</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45939.276203125002</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45939.276203125002</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45939.276203125002</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45939.276203125002</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45939.276203125002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45939.276203125002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45939.276203125002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45939.276203125002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45939.276203125002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45939.276203125002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45939.276203125002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45939.276203125002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45939.276203125002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45939.276203125002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45939.276203125002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45939.276203125002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45939.276203125002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45939.276203125002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45939.276203125002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45939.276203125002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45939.276203125002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45939.276203125002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45939.276203125002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45939.276203125002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45939.276203125002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45939.276203125002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45939.276203125002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45939.276203125002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45939.276203125002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45939.276203125002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45939.276203125002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45939.276203125002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45939.276203125002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45939.276203125002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45939.276203125002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45939.276203125002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45939.276203125002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45939.276203125002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45939.276203125002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45939.276203125002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45939.276203125002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45939.276203125002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45939.276203125002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45939.276203125002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45939.276203125002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45939.276203125002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45939.276203125002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45939.276203125002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45939.276203125002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45939.276203125002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45939.276203125002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45939.276203125002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45939.276203125002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45939.276203125002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45939.276203125002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45939.276203125002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45939.276203125002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45939.276203125002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45939.276203125002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45939.276203125002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45939.276203125002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45939.276203125002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45939.276203125002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45939.276203125002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45939.276203125002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45939.276203125002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45939.276203125002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45939.276203125002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45939.276203125002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45939.276203125002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45939.276203125002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45939.276203125002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45939.276203125002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45939.276203125002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45939.276203125002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45939.276203125002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45939.276203125002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45939.276203125002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45939.276203125002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45939.276203125002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45939.276203125002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45939.276203125002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45939.276203125002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45939.276203125002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45939.276203125002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45939.276203125002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45939.276203125002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45939.276203125002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45939.276203125002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45939.276203125002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45939.276203125002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45939.276203125002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45939.276203125002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45939.276203125002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45939.276203125002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45939.276203125002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45939.276203125002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45939.276203125002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45939.276203125002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45939.276203125002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45939.276203125002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45939.276203125002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45939.276203125002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45939.276203125002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45939.276203125002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45939.276203125002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45939.276203125002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45939.276203125002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45939.276203125002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45939.276203125002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45939.276203125002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45939.276203125002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45939.276203125002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45939.276203125002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45939.276203125002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45939.276203125002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45939.276203125002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45939.276203125002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45939.276203125002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45939.276203125002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45939.276203125002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45939.276203125002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45939.276203125002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45939.276203125002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45939.276203125002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45939.276203125002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45939.276203125002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45939.276203125002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45939.276203125002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45939.276203125002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45939.276203125002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45939.276203125002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45939.276203125002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45939.276203125002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45939.276203125002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45939.276203125002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45939.276203125002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45939.276203125002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45939.276203125002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45939.276203125002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45939.276203125002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45939.276203125002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45939.276203125002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45939.276203125002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45939.276203125002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45939.276203125002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45939.276203125002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45939.276203125002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45939.276203125002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45939.276203125002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45939.276203125002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45939.276203125002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45939.276203125002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45939.276203125002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45939.276203125002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45939.276203125002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45939.276203125002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45939.276203125002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45939.276203125002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45939.276203125002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45939.276203125002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45939.276203125002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45939.276203125002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45939.276203125002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45939.276203125002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45939.276203125002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45939.276203125002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45939.276203125002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45939.276203125002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45939.276203125002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45939.276203125002</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2025-10-09T03:39:47Z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